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Volumes/Apprentice/Tools/"/>
    </mc:Choice>
  </mc:AlternateContent>
  <bookViews>
    <workbookView xWindow="220" yWindow="460" windowWidth="27260" windowHeight="204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" l="1"/>
  <c r="Y4" i="1"/>
  <c r="X4" i="1"/>
  <c r="E103" i="1"/>
  <c r="U3" i="1"/>
  <c r="U4" i="1"/>
  <c r="F42" i="1"/>
  <c r="C43" i="1"/>
  <c r="D43" i="1"/>
  <c r="F43" i="1"/>
  <c r="C44" i="1"/>
  <c r="D44" i="1"/>
  <c r="F44" i="1"/>
  <c r="C45" i="1"/>
  <c r="D45" i="1"/>
  <c r="F45" i="1"/>
  <c r="C46" i="1"/>
  <c r="D46" i="1"/>
  <c r="F46" i="1"/>
  <c r="C47" i="1"/>
  <c r="D47" i="1"/>
  <c r="F47" i="1"/>
  <c r="C48" i="1"/>
  <c r="D48" i="1"/>
  <c r="F48" i="1"/>
  <c r="C49" i="1"/>
  <c r="D49" i="1"/>
  <c r="F49" i="1"/>
  <c r="C50" i="1"/>
  <c r="D50" i="1"/>
  <c r="F50" i="1"/>
  <c r="C51" i="1"/>
  <c r="D51" i="1"/>
  <c r="F51" i="1"/>
  <c r="C52" i="1"/>
  <c r="D52" i="1"/>
  <c r="F52" i="1"/>
  <c r="C53" i="1"/>
  <c r="D53" i="1"/>
  <c r="F53" i="1"/>
  <c r="C54" i="1"/>
  <c r="D54" i="1"/>
  <c r="F54" i="1"/>
  <c r="C55" i="1"/>
  <c r="D55" i="1"/>
  <c r="F55" i="1"/>
  <c r="C56" i="1"/>
  <c r="D56" i="1"/>
  <c r="F56" i="1"/>
  <c r="C57" i="1"/>
  <c r="D57" i="1"/>
  <c r="F57" i="1"/>
  <c r="C58" i="1"/>
  <c r="D58" i="1"/>
  <c r="F58" i="1"/>
  <c r="C59" i="1"/>
  <c r="D59" i="1"/>
  <c r="F59" i="1"/>
  <c r="C60" i="1"/>
  <c r="D60" i="1"/>
  <c r="F60" i="1"/>
  <c r="C61" i="1"/>
  <c r="D61" i="1"/>
  <c r="F61" i="1"/>
  <c r="C62" i="1"/>
  <c r="D62" i="1"/>
  <c r="F62" i="1"/>
  <c r="C63" i="1"/>
  <c r="D63" i="1"/>
  <c r="F63" i="1"/>
  <c r="C64" i="1"/>
  <c r="D64" i="1"/>
  <c r="F64" i="1"/>
  <c r="C65" i="1"/>
  <c r="D65" i="1"/>
  <c r="F65" i="1"/>
  <c r="C66" i="1"/>
  <c r="D66" i="1"/>
  <c r="F66" i="1"/>
  <c r="C67" i="1"/>
  <c r="D67" i="1"/>
  <c r="F67" i="1"/>
  <c r="C68" i="1"/>
  <c r="D68" i="1"/>
  <c r="F68" i="1"/>
  <c r="C69" i="1"/>
  <c r="D69" i="1"/>
  <c r="F69" i="1"/>
  <c r="C70" i="1"/>
  <c r="D70" i="1"/>
  <c r="F70" i="1"/>
  <c r="C71" i="1"/>
  <c r="D71" i="1"/>
  <c r="F71" i="1"/>
  <c r="C72" i="1"/>
  <c r="D72" i="1"/>
  <c r="F72" i="1"/>
  <c r="C73" i="1"/>
  <c r="D73" i="1"/>
  <c r="F73" i="1"/>
  <c r="C74" i="1"/>
  <c r="D74" i="1"/>
  <c r="F74" i="1"/>
  <c r="C75" i="1"/>
  <c r="D75" i="1"/>
  <c r="F75" i="1"/>
  <c r="C76" i="1"/>
  <c r="D76" i="1"/>
  <c r="F76" i="1"/>
  <c r="C77" i="1"/>
  <c r="D77" i="1"/>
  <c r="F77" i="1"/>
  <c r="C78" i="1"/>
  <c r="D78" i="1"/>
  <c r="F78" i="1"/>
  <c r="C79" i="1"/>
  <c r="D79" i="1"/>
  <c r="F79" i="1"/>
  <c r="C80" i="1"/>
  <c r="D80" i="1"/>
  <c r="F80" i="1"/>
  <c r="C81" i="1"/>
  <c r="D81" i="1"/>
  <c r="F81" i="1"/>
  <c r="C82" i="1"/>
  <c r="D82" i="1"/>
  <c r="F82" i="1"/>
  <c r="C83" i="1"/>
  <c r="D83" i="1"/>
  <c r="F83" i="1"/>
  <c r="C84" i="1"/>
  <c r="D84" i="1"/>
  <c r="F84" i="1"/>
  <c r="C85" i="1"/>
  <c r="D85" i="1"/>
  <c r="F85" i="1"/>
  <c r="C86" i="1"/>
  <c r="D86" i="1"/>
  <c r="F86" i="1"/>
  <c r="C87" i="1"/>
  <c r="D87" i="1"/>
  <c r="F87" i="1"/>
  <c r="C88" i="1"/>
  <c r="D88" i="1"/>
  <c r="F88" i="1"/>
  <c r="C89" i="1"/>
  <c r="D89" i="1"/>
  <c r="F89" i="1"/>
  <c r="C90" i="1"/>
  <c r="D90" i="1"/>
  <c r="F90" i="1"/>
  <c r="C91" i="1"/>
  <c r="D91" i="1"/>
  <c r="F91" i="1"/>
  <c r="C92" i="1"/>
  <c r="D92" i="1"/>
  <c r="F92" i="1"/>
  <c r="C93" i="1"/>
  <c r="D93" i="1"/>
  <c r="F93" i="1"/>
  <c r="C94" i="1"/>
  <c r="D94" i="1"/>
  <c r="F94" i="1"/>
  <c r="C95" i="1"/>
  <c r="D95" i="1"/>
  <c r="F95" i="1"/>
  <c r="C96" i="1"/>
  <c r="D96" i="1"/>
  <c r="F96" i="1"/>
  <c r="C97" i="1"/>
  <c r="D97" i="1"/>
  <c r="F97" i="1"/>
  <c r="C98" i="1"/>
  <c r="D98" i="1"/>
  <c r="F98" i="1"/>
  <c r="C99" i="1"/>
  <c r="D99" i="1"/>
  <c r="F99" i="1"/>
  <c r="C100" i="1"/>
  <c r="D100" i="1"/>
  <c r="F100" i="1"/>
  <c r="C101" i="1"/>
  <c r="D101" i="1"/>
  <c r="F101" i="1"/>
  <c r="C102" i="1"/>
  <c r="D102" i="1"/>
  <c r="F102" i="1"/>
  <c r="U2" i="1"/>
  <c r="I102" i="1"/>
  <c r="K103" i="1"/>
  <c r="I42" i="1"/>
  <c r="E43" i="1"/>
  <c r="K43" i="1"/>
  <c r="G43" i="1"/>
  <c r="I43" i="1"/>
  <c r="E44" i="1"/>
  <c r="K44" i="1"/>
  <c r="G44" i="1"/>
  <c r="I44" i="1"/>
  <c r="E45" i="1"/>
  <c r="K45" i="1"/>
  <c r="G45" i="1"/>
  <c r="I45" i="1"/>
  <c r="E46" i="1"/>
  <c r="K46" i="1"/>
  <c r="G46" i="1"/>
  <c r="I46" i="1"/>
  <c r="E47" i="1"/>
  <c r="K47" i="1"/>
  <c r="G47" i="1"/>
  <c r="I47" i="1"/>
  <c r="E48" i="1"/>
  <c r="K48" i="1"/>
  <c r="G48" i="1"/>
  <c r="I48" i="1"/>
  <c r="E49" i="1"/>
  <c r="K49" i="1"/>
  <c r="G49" i="1"/>
  <c r="I49" i="1"/>
  <c r="E50" i="1"/>
  <c r="K50" i="1"/>
  <c r="G50" i="1"/>
  <c r="I50" i="1"/>
  <c r="E51" i="1"/>
  <c r="K51" i="1"/>
  <c r="G51" i="1"/>
  <c r="I51" i="1"/>
  <c r="E52" i="1"/>
  <c r="K52" i="1"/>
  <c r="G52" i="1"/>
  <c r="I52" i="1"/>
  <c r="E53" i="1"/>
  <c r="K53" i="1"/>
  <c r="G53" i="1"/>
  <c r="I53" i="1"/>
  <c r="E54" i="1"/>
  <c r="K54" i="1"/>
  <c r="G54" i="1"/>
  <c r="I54" i="1"/>
  <c r="E55" i="1"/>
  <c r="K55" i="1"/>
  <c r="G55" i="1"/>
  <c r="I55" i="1"/>
  <c r="E56" i="1"/>
  <c r="K56" i="1"/>
  <c r="G56" i="1"/>
  <c r="I56" i="1"/>
  <c r="E57" i="1"/>
  <c r="K57" i="1"/>
  <c r="G57" i="1"/>
  <c r="I57" i="1"/>
  <c r="E58" i="1"/>
  <c r="K58" i="1"/>
  <c r="G58" i="1"/>
  <c r="I58" i="1"/>
  <c r="E59" i="1"/>
  <c r="K59" i="1"/>
  <c r="G59" i="1"/>
  <c r="I59" i="1"/>
  <c r="E60" i="1"/>
  <c r="K60" i="1"/>
  <c r="G60" i="1"/>
  <c r="I60" i="1"/>
  <c r="E61" i="1"/>
  <c r="K61" i="1"/>
  <c r="G61" i="1"/>
  <c r="I61" i="1"/>
  <c r="E62" i="1"/>
  <c r="K62" i="1"/>
  <c r="G62" i="1"/>
  <c r="I62" i="1"/>
  <c r="E63" i="1"/>
  <c r="K63" i="1"/>
  <c r="G63" i="1"/>
  <c r="I63" i="1"/>
  <c r="E64" i="1"/>
  <c r="K64" i="1"/>
  <c r="G64" i="1"/>
  <c r="I64" i="1"/>
  <c r="E65" i="1"/>
  <c r="K65" i="1"/>
  <c r="G65" i="1"/>
  <c r="I65" i="1"/>
  <c r="E66" i="1"/>
  <c r="K66" i="1"/>
  <c r="G66" i="1"/>
  <c r="I66" i="1"/>
  <c r="E67" i="1"/>
  <c r="K67" i="1"/>
  <c r="G67" i="1"/>
  <c r="I67" i="1"/>
  <c r="E68" i="1"/>
  <c r="K68" i="1"/>
  <c r="G68" i="1"/>
  <c r="I68" i="1"/>
  <c r="E69" i="1"/>
  <c r="K69" i="1"/>
  <c r="G69" i="1"/>
  <c r="I69" i="1"/>
  <c r="E70" i="1"/>
  <c r="K70" i="1"/>
  <c r="G70" i="1"/>
  <c r="I70" i="1"/>
  <c r="E71" i="1"/>
  <c r="K71" i="1"/>
  <c r="G71" i="1"/>
  <c r="I71" i="1"/>
  <c r="E72" i="1"/>
  <c r="K72" i="1"/>
  <c r="G72" i="1"/>
  <c r="I72" i="1"/>
  <c r="E73" i="1"/>
  <c r="K73" i="1"/>
  <c r="G73" i="1"/>
  <c r="I73" i="1"/>
  <c r="E74" i="1"/>
  <c r="K74" i="1"/>
  <c r="G74" i="1"/>
  <c r="I74" i="1"/>
  <c r="E75" i="1"/>
  <c r="K75" i="1"/>
  <c r="G75" i="1"/>
  <c r="I75" i="1"/>
  <c r="E76" i="1"/>
  <c r="K76" i="1"/>
  <c r="G76" i="1"/>
  <c r="I76" i="1"/>
  <c r="E77" i="1"/>
  <c r="K77" i="1"/>
  <c r="G77" i="1"/>
  <c r="I77" i="1"/>
  <c r="E78" i="1"/>
  <c r="K78" i="1"/>
  <c r="G78" i="1"/>
  <c r="I78" i="1"/>
  <c r="E79" i="1"/>
  <c r="K79" i="1"/>
  <c r="G79" i="1"/>
  <c r="I79" i="1"/>
  <c r="E80" i="1"/>
  <c r="K80" i="1"/>
  <c r="G80" i="1"/>
  <c r="I80" i="1"/>
  <c r="E81" i="1"/>
  <c r="K81" i="1"/>
  <c r="G81" i="1"/>
  <c r="I81" i="1"/>
  <c r="E82" i="1"/>
  <c r="K82" i="1"/>
  <c r="G82" i="1"/>
  <c r="I82" i="1"/>
  <c r="E83" i="1"/>
  <c r="K83" i="1"/>
  <c r="G83" i="1"/>
  <c r="I83" i="1"/>
  <c r="E84" i="1"/>
  <c r="K84" i="1"/>
  <c r="G84" i="1"/>
  <c r="I84" i="1"/>
  <c r="E85" i="1"/>
  <c r="K85" i="1"/>
  <c r="G85" i="1"/>
  <c r="I85" i="1"/>
  <c r="E86" i="1"/>
  <c r="K86" i="1"/>
  <c r="G86" i="1"/>
  <c r="I86" i="1"/>
  <c r="E87" i="1"/>
  <c r="K87" i="1"/>
  <c r="G87" i="1"/>
  <c r="I87" i="1"/>
  <c r="E88" i="1"/>
  <c r="K88" i="1"/>
  <c r="G88" i="1"/>
  <c r="I88" i="1"/>
  <c r="E89" i="1"/>
  <c r="K89" i="1"/>
  <c r="G89" i="1"/>
  <c r="I89" i="1"/>
  <c r="E90" i="1"/>
  <c r="K90" i="1"/>
  <c r="G90" i="1"/>
  <c r="I90" i="1"/>
  <c r="E91" i="1"/>
  <c r="K91" i="1"/>
  <c r="G91" i="1"/>
  <c r="I91" i="1"/>
  <c r="E92" i="1"/>
  <c r="K92" i="1"/>
  <c r="G92" i="1"/>
  <c r="I92" i="1"/>
  <c r="E93" i="1"/>
  <c r="K93" i="1"/>
  <c r="G93" i="1"/>
  <c r="I93" i="1"/>
  <c r="E94" i="1"/>
  <c r="K94" i="1"/>
  <c r="G94" i="1"/>
  <c r="I94" i="1"/>
  <c r="E95" i="1"/>
  <c r="K95" i="1"/>
  <c r="G95" i="1"/>
  <c r="I95" i="1"/>
  <c r="E96" i="1"/>
  <c r="K96" i="1"/>
  <c r="G96" i="1"/>
  <c r="I96" i="1"/>
  <c r="E97" i="1"/>
  <c r="K97" i="1"/>
  <c r="G97" i="1"/>
  <c r="I97" i="1"/>
  <c r="E98" i="1"/>
  <c r="K98" i="1"/>
  <c r="G98" i="1"/>
  <c r="I98" i="1"/>
  <c r="E99" i="1"/>
  <c r="K99" i="1"/>
  <c r="G99" i="1"/>
  <c r="I99" i="1"/>
  <c r="E100" i="1"/>
  <c r="K100" i="1"/>
  <c r="G100" i="1"/>
  <c r="I100" i="1"/>
  <c r="E101" i="1"/>
  <c r="K101" i="1"/>
  <c r="G101" i="1"/>
  <c r="I101" i="1"/>
  <c r="E102" i="1"/>
  <c r="K102" i="1"/>
  <c r="G102" i="1"/>
  <c r="G103" i="1"/>
  <c r="E104" i="1"/>
  <c r="F103" i="1"/>
  <c r="I103" i="1"/>
  <c r="K104" i="1"/>
  <c r="G104" i="1"/>
  <c r="E105" i="1"/>
  <c r="F104" i="1"/>
  <c r="I104" i="1"/>
  <c r="K105" i="1"/>
  <c r="G105" i="1"/>
  <c r="E106" i="1"/>
  <c r="F105" i="1"/>
  <c r="I105" i="1"/>
  <c r="K106" i="1"/>
  <c r="G106" i="1"/>
  <c r="E107" i="1"/>
  <c r="F106" i="1"/>
  <c r="I106" i="1"/>
  <c r="K107" i="1"/>
  <c r="G107" i="1"/>
  <c r="E108" i="1"/>
  <c r="F107" i="1"/>
  <c r="I107" i="1"/>
  <c r="K108" i="1"/>
  <c r="G108" i="1"/>
  <c r="E109" i="1"/>
  <c r="F108" i="1"/>
  <c r="I108" i="1"/>
  <c r="K109" i="1"/>
  <c r="G109" i="1"/>
  <c r="E110" i="1"/>
  <c r="F109" i="1"/>
  <c r="I109" i="1"/>
  <c r="K110" i="1"/>
  <c r="G110" i="1"/>
  <c r="E111" i="1"/>
  <c r="F110" i="1"/>
  <c r="I110" i="1"/>
  <c r="K111" i="1"/>
  <c r="G111" i="1"/>
  <c r="E112" i="1"/>
  <c r="F111" i="1"/>
  <c r="I111" i="1"/>
  <c r="K112" i="1"/>
  <c r="G112" i="1"/>
  <c r="E113" i="1"/>
  <c r="F112" i="1"/>
  <c r="I112" i="1"/>
  <c r="K113" i="1"/>
  <c r="G113" i="1"/>
  <c r="E114" i="1"/>
  <c r="F113" i="1"/>
  <c r="I113" i="1"/>
  <c r="K114" i="1"/>
  <c r="G114" i="1"/>
  <c r="E115" i="1"/>
  <c r="F114" i="1"/>
  <c r="I114" i="1"/>
  <c r="K115" i="1"/>
  <c r="G115" i="1"/>
  <c r="E116" i="1"/>
  <c r="F115" i="1"/>
  <c r="I115" i="1"/>
  <c r="K116" i="1"/>
  <c r="G116" i="1"/>
  <c r="E117" i="1"/>
  <c r="F116" i="1"/>
  <c r="I116" i="1"/>
  <c r="K117" i="1"/>
  <c r="G117" i="1"/>
  <c r="E118" i="1"/>
  <c r="F117" i="1"/>
  <c r="I117" i="1"/>
  <c r="K118" i="1"/>
  <c r="G118" i="1"/>
  <c r="E119" i="1"/>
  <c r="F118" i="1"/>
  <c r="I118" i="1"/>
  <c r="K119" i="1"/>
  <c r="G119" i="1"/>
  <c r="E120" i="1"/>
  <c r="F119" i="1"/>
  <c r="I119" i="1"/>
  <c r="K120" i="1"/>
  <c r="G120" i="1"/>
  <c r="E121" i="1"/>
  <c r="F120" i="1"/>
  <c r="I120" i="1"/>
  <c r="K121" i="1"/>
  <c r="G121" i="1"/>
  <c r="E122" i="1"/>
  <c r="F121" i="1"/>
  <c r="I121" i="1"/>
  <c r="K122" i="1"/>
  <c r="G122" i="1"/>
  <c r="E123" i="1"/>
  <c r="F122" i="1"/>
  <c r="I122" i="1"/>
  <c r="K123" i="1"/>
  <c r="G123" i="1"/>
  <c r="E124" i="1"/>
  <c r="F123" i="1"/>
  <c r="I123" i="1"/>
  <c r="K124" i="1"/>
  <c r="G124" i="1"/>
  <c r="E125" i="1"/>
  <c r="F124" i="1"/>
  <c r="I124" i="1"/>
  <c r="K125" i="1"/>
  <c r="G125" i="1"/>
  <c r="E126" i="1"/>
  <c r="F125" i="1"/>
  <c r="I125" i="1"/>
  <c r="K126" i="1"/>
  <c r="G126" i="1"/>
  <c r="E127" i="1"/>
  <c r="F126" i="1"/>
  <c r="I126" i="1"/>
  <c r="K127" i="1"/>
  <c r="G127" i="1"/>
  <c r="E128" i="1"/>
  <c r="F127" i="1"/>
  <c r="I127" i="1"/>
  <c r="K128" i="1"/>
  <c r="G128" i="1"/>
  <c r="E129" i="1"/>
  <c r="F128" i="1"/>
  <c r="I128" i="1"/>
  <c r="K129" i="1"/>
  <c r="G129" i="1"/>
  <c r="E130" i="1"/>
  <c r="F129" i="1"/>
  <c r="I129" i="1"/>
  <c r="K130" i="1"/>
  <c r="G130" i="1"/>
  <c r="E131" i="1"/>
  <c r="F130" i="1"/>
  <c r="I130" i="1"/>
  <c r="K131" i="1"/>
  <c r="G131" i="1"/>
  <c r="E132" i="1"/>
  <c r="F131" i="1"/>
  <c r="I131" i="1"/>
  <c r="K132" i="1"/>
  <c r="G132" i="1"/>
  <c r="E133" i="1"/>
  <c r="F132" i="1"/>
  <c r="I132" i="1"/>
  <c r="K133" i="1"/>
  <c r="G133" i="1"/>
  <c r="E134" i="1"/>
  <c r="F133" i="1"/>
  <c r="I133" i="1"/>
  <c r="K134" i="1"/>
  <c r="G134" i="1"/>
  <c r="E135" i="1"/>
  <c r="F134" i="1"/>
  <c r="I134" i="1"/>
  <c r="K135" i="1"/>
  <c r="G135" i="1"/>
  <c r="E136" i="1"/>
  <c r="F135" i="1"/>
  <c r="I135" i="1"/>
  <c r="K136" i="1"/>
  <c r="G136" i="1"/>
  <c r="E137" i="1"/>
  <c r="F136" i="1"/>
  <c r="I136" i="1"/>
  <c r="K137" i="1"/>
  <c r="G137" i="1"/>
  <c r="E138" i="1"/>
  <c r="F137" i="1"/>
  <c r="I137" i="1"/>
  <c r="K138" i="1"/>
  <c r="G138" i="1"/>
  <c r="E139" i="1"/>
  <c r="F138" i="1"/>
  <c r="I138" i="1"/>
  <c r="K139" i="1"/>
  <c r="G139" i="1"/>
  <c r="E140" i="1"/>
  <c r="F139" i="1"/>
  <c r="I139" i="1"/>
  <c r="K140" i="1"/>
  <c r="G140" i="1"/>
  <c r="E141" i="1"/>
  <c r="F140" i="1"/>
  <c r="I140" i="1"/>
  <c r="K141" i="1"/>
  <c r="G141" i="1"/>
  <c r="E142" i="1"/>
  <c r="F141" i="1"/>
  <c r="I141" i="1"/>
  <c r="K142" i="1"/>
  <c r="G142" i="1"/>
  <c r="E143" i="1"/>
  <c r="F142" i="1"/>
  <c r="I142" i="1"/>
  <c r="K143" i="1"/>
  <c r="G143" i="1"/>
  <c r="E144" i="1"/>
  <c r="F143" i="1"/>
  <c r="I143" i="1"/>
  <c r="K144" i="1"/>
  <c r="G144" i="1"/>
  <c r="E145" i="1"/>
  <c r="F144" i="1"/>
  <c r="I144" i="1"/>
  <c r="K145" i="1"/>
  <c r="G145" i="1"/>
  <c r="E146" i="1"/>
  <c r="F145" i="1"/>
  <c r="I145" i="1"/>
  <c r="K146" i="1"/>
  <c r="G146" i="1"/>
  <c r="E147" i="1"/>
  <c r="F146" i="1"/>
  <c r="I146" i="1"/>
  <c r="K147" i="1"/>
  <c r="G147" i="1"/>
  <c r="E148" i="1"/>
  <c r="F147" i="1"/>
  <c r="I147" i="1"/>
  <c r="K148" i="1"/>
  <c r="G148" i="1"/>
  <c r="E149" i="1"/>
  <c r="F148" i="1"/>
  <c r="I148" i="1"/>
  <c r="K149" i="1"/>
  <c r="G149" i="1"/>
  <c r="E150" i="1"/>
  <c r="F149" i="1"/>
  <c r="I149" i="1"/>
  <c r="K150" i="1"/>
  <c r="G150" i="1"/>
  <c r="E151" i="1"/>
  <c r="F150" i="1"/>
  <c r="I150" i="1"/>
  <c r="K151" i="1"/>
  <c r="G151" i="1"/>
  <c r="E152" i="1"/>
  <c r="F151" i="1"/>
  <c r="I151" i="1"/>
  <c r="K152" i="1"/>
  <c r="G152" i="1"/>
  <c r="E153" i="1"/>
  <c r="F152" i="1"/>
  <c r="I152" i="1"/>
  <c r="K153" i="1"/>
  <c r="G153" i="1"/>
  <c r="E154" i="1"/>
  <c r="F153" i="1"/>
  <c r="I153" i="1"/>
  <c r="K154" i="1"/>
  <c r="G154" i="1"/>
  <c r="E155" i="1"/>
  <c r="F154" i="1"/>
  <c r="I154" i="1"/>
  <c r="K155" i="1"/>
  <c r="G155" i="1"/>
  <c r="E156" i="1"/>
  <c r="F155" i="1"/>
  <c r="I155" i="1"/>
  <c r="K156" i="1"/>
  <c r="G156" i="1"/>
  <c r="E157" i="1"/>
  <c r="F156" i="1"/>
  <c r="I156" i="1"/>
  <c r="K157" i="1"/>
  <c r="G157" i="1"/>
  <c r="E158" i="1"/>
  <c r="F157" i="1"/>
  <c r="I157" i="1"/>
  <c r="K158" i="1"/>
  <c r="G158" i="1"/>
  <c r="E159" i="1"/>
  <c r="F158" i="1"/>
  <c r="I158" i="1"/>
  <c r="K159" i="1"/>
  <c r="G159" i="1"/>
  <c r="E160" i="1"/>
  <c r="F159" i="1"/>
  <c r="I159" i="1"/>
  <c r="K160" i="1"/>
  <c r="G160" i="1"/>
  <c r="E161" i="1"/>
  <c r="F160" i="1"/>
  <c r="I160" i="1"/>
  <c r="K161" i="1"/>
  <c r="G161" i="1"/>
  <c r="E162" i="1"/>
  <c r="F161" i="1"/>
  <c r="I161" i="1"/>
  <c r="K162" i="1"/>
  <c r="G162" i="1"/>
  <c r="F162" i="1"/>
  <c r="I162" i="1"/>
  <c r="C163" i="1"/>
  <c r="D163" i="1"/>
  <c r="E163" i="1"/>
  <c r="K163" i="1"/>
  <c r="G163" i="1"/>
  <c r="F163" i="1"/>
  <c r="I163" i="1"/>
  <c r="C164" i="1"/>
  <c r="D164" i="1"/>
  <c r="E164" i="1"/>
  <c r="K164" i="1"/>
  <c r="G164" i="1"/>
  <c r="F164" i="1"/>
  <c r="I164" i="1"/>
  <c r="C165" i="1"/>
  <c r="D165" i="1"/>
  <c r="E165" i="1"/>
  <c r="K165" i="1"/>
  <c r="G165" i="1"/>
  <c r="F165" i="1"/>
  <c r="I165" i="1"/>
  <c r="C166" i="1"/>
  <c r="D166" i="1"/>
  <c r="E166" i="1"/>
  <c r="K166" i="1"/>
  <c r="G166" i="1"/>
  <c r="F166" i="1"/>
  <c r="I166" i="1"/>
  <c r="C167" i="1"/>
  <c r="D167" i="1"/>
  <c r="E167" i="1"/>
  <c r="K167" i="1"/>
  <c r="G167" i="1"/>
  <c r="F167" i="1"/>
  <c r="I167" i="1"/>
  <c r="C168" i="1"/>
  <c r="D168" i="1"/>
  <c r="E168" i="1"/>
  <c r="K168" i="1"/>
  <c r="G168" i="1"/>
  <c r="F168" i="1"/>
  <c r="I168" i="1"/>
  <c r="C169" i="1"/>
  <c r="D169" i="1"/>
  <c r="E169" i="1"/>
  <c r="K169" i="1"/>
  <c r="G169" i="1"/>
  <c r="F169" i="1"/>
  <c r="I169" i="1"/>
  <c r="C170" i="1"/>
  <c r="D170" i="1"/>
  <c r="E170" i="1"/>
  <c r="K170" i="1"/>
  <c r="G170" i="1"/>
  <c r="F170" i="1"/>
  <c r="I170" i="1"/>
  <c r="C171" i="1"/>
  <c r="D171" i="1"/>
  <c r="E171" i="1"/>
  <c r="K171" i="1"/>
  <c r="G171" i="1"/>
  <c r="F171" i="1"/>
  <c r="I171" i="1"/>
  <c r="C172" i="1"/>
  <c r="D172" i="1"/>
  <c r="E172" i="1"/>
  <c r="K172" i="1"/>
  <c r="G172" i="1"/>
  <c r="F172" i="1"/>
  <c r="I172" i="1"/>
  <c r="C173" i="1"/>
  <c r="D173" i="1"/>
  <c r="E173" i="1"/>
  <c r="K173" i="1"/>
  <c r="G173" i="1"/>
  <c r="F173" i="1"/>
  <c r="I173" i="1"/>
  <c r="C174" i="1"/>
  <c r="D174" i="1"/>
  <c r="E174" i="1"/>
  <c r="K174" i="1"/>
  <c r="G174" i="1"/>
  <c r="F174" i="1"/>
  <c r="I174" i="1"/>
  <c r="C175" i="1"/>
  <c r="D175" i="1"/>
  <c r="E175" i="1"/>
  <c r="K175" i="1"/>
  <c r="G175" i="1"/>
  <c r="F175" i="1"/>
  <c r="I175" i="1"/>
  <c r="C176" i="1"/>
  <c r="D176" i="1"/>
  <c r="E176" i="1"/>
  <c r="K176" i="1"/>
  <c r="G176" i="1"/>
  <c r="F176" i="1"/>
  <c r="I176" i="1"/>
  <c r="C177" i="1"/>
  <c r="D177" i="1"/>
  <c r="E177" i="1"/>
  <c r="K177" i="1"/>
  <c r="G177" i="1"/>
  <c r="F177" i="1"/>
  <c r="I177" i="1"/>
  <c r="C178" i="1"/>
  <c r="D178" i="1"/>
  <c r="E178" i="1"/>
  <c r="K178" i="1"/>
  <c r="G178" i="1"/>
  <c r="F178" i="1"/>
  <c r="I178" i="1"/>
  <c r="C179" i="1"/>
  <c r="D179" i="1"/>
  <c r="E179" i="1"/>
  <c r="K179" i="1"/>
  <c r="G179" i="1"/>
  <c r="F179" i="1"/>
  <c r="I179" i="1"/>
  <c r="C180" i="1"/>
  <c r="D180" i="1"/>
  <c r="E180" i="1"/>
  <c r="K180" i="1"/>
  <c r="G180" i="1"/>
  <c r="F180" i="1"/>
  <c r="I180" i="1"/>
  <c r="C181" i="1"/>
  <c r="D181" i="1"/>
  <c r="E181" i="1"/>
  <c r="K181" i="1"/>
  <c r="G181" i="1"/>
  <c r="F181" i="1"/>
  <c r="I181" i="1"/>
  <c r="C182" i="1"/>
  <c r="D182" i="1"/>
  <c r="E182" i="1"/>
  <c r="K182" i="1"/>
  <c r="G182" i="1"/>
  <c r="F182" i="1"/>
  <c r="I182" i="1"/>
  <c r="C183" i="1"/>
  <c r="D183" i="1"/>
  <c r="E183" i="1"/>
  <c r="K183" i="1"/>
  <c r="G183" i="1"/>
  <c r="F183" i="1"/>
  <c r="I183" i="1"/>
  <c r="C184" i="1"/>
  <c r="D184" i="1"/>
  <c r="E184" i="1"/>
  <c r="K184" i="1"/>
  <c r="G184" i="1"/>
  <c r="F184" i="1"/>
  <c r="I184" i="1"/>
  <c r="C185" i="1"/>
  <c r="D185" i="1"/>
  <c r="E185" i="1"/>
  <c r="K185" i="1"/>
  <c r="G185" i="1"/>
  <c r="F185" i="1"/>
  <c r="I185" i="1"/>
  <c r="C186" i="1"/>
  <c r="D186" i="1"/>
  <c r="E186" i="1"/>
  <c r="K186" i="1"/>
  <c r="G186" i="1"/>
  <c r="F186" i="1"/>
  <c r="I186" i="1"/>
  <c r="C187" i="1"/>
  <c r="D187" i="1"/>
  <c r="E187" i="1"/>
  <c r="K187" i="1"/>
  <c r="G187" i="1"/>
  <c r="F187" i="1"/>
  <c r="I187" i="1"/>
  <c r="C188" i="1"/>
  <c r="D188" i="1"/>
  <c r="E188" i="1"/>
  <c r="K188" i="1"/>
  <c r="G188" i="1"/>
  <c r="F188" i="1"/>
  <c r="I188" i="1"/>
  <c r="C189" i="1"/>
  <c r="D189" i="1"/>
  <c r="E189" i="1"/>
  <c r="K189" i="1"/>
  <c r="G189" i="1"/>
  <c r="F189" i="1"/>
  <c r="I189" i="1"/>
  <c r="C190" i="1"/>
  <c r="D190" i="1"/>
  <c r="E190" i="1"/>
  <c r="K190" i="1"/>
  <c r="G190" i="1"/>
  <c r="F190" i="1"/>
  <c r="I190" i="1"/>
  <c r="C191" i="1"/>
  <c r="D191" i="1"/>
  <c r="E191" i="1"/>
  <c r="K191" i="1"/>
  <c r="G191" i="1"/>
  <c r="F191" i="1"/>
  <c r="I191" i="1"/>
  <c r="C192" i="1"/>
  <c r="D192" i="1"/>
  <c r="E192" i="1"/>
  <c r="K192" i="1"/>
  <c r="G192" i="1"/>
  <c r="F192" i="1"/>
  <c r="I192" i="1"/>
  <c r="C193" i="1"/>
  <c r="D193" i="1"/>
  <c r="E193" i="1"/>
  <c r="K193" i="1"/>
  <c r="G193" i="1"/>
  <c r="F193" i="1"/>
  <c r="I193" i="1"/>
  <c r="C194" i="1"/>
  <c r="D194" i="1"/>
  <c r="E194" i="1"/>
  <c r="K194" i="1"/>
  <c r="G194" i="1"/>
  <c r="F194" i="1"/>
  <c r="I194" i="1"/>
  <c r="C195" i="1"/>
  <c r="D195" i="1"/>
  <c r="E195" i="1"/>
  <c r="K195" i="1"/>
  <c r="G195" i="1"/>
  <c r="F195" i="1"/>
  <c r="I195" i="1"/>
  <c r="C196" i="1"/>
  <c r="D196" i="1"/>
  <c r="E196" i="1"/>
  <c r="K196" i="1"/>
  <c r="G196" i="1"/>
  <c r="F196" i="1"/>
  <c r="I196" i="1"/>
  <c r="C197" i="1"/>
  <c r="D197" i="1"/>
  <c r="E197" i="1"/>
  <c r="K197" i="1"/>
  <c r="G197" i="1"/>
  <c r="F197" i="1"/>
  <c r="I197" i="1"/>
  <c r="C198" i="1"/>
  <c r="D198" i="1"/>
  <c r="E198" i="1"/>
  <c r="K198" i="1"/>
  <c r="G198" i="1"/>
  <c r="F198" i="1"/>
  <c r="I198" i="1"/>
  <c r="C199" i="1"/>
  <c r="D199" i="1"/>
  <c r="E199" i="1"/>
  <c r="K199" i="1"/>
  <c r="G199" i="1"/>
  <c r="F199" i="1"/>
  <c r="I199" i="1"/>
  <c r="C200" i="1"/>
  <c r="D200" i="1"/>
  <c r="E200" i="1"/>
  <c r="K200" i="1"/>
  <c r="G200" i="1"/>
  <c r="F200" i="1"/>
  <c r="I200" i="1"/>
  <c r="C201" i="1"/>
  <c r="D201" i="1"/>
  <c r="E201" i="1"/>
  <c r="K201" i="1"/>
  <c r="G201" i="1"/>
  <c r="F201" i="1"/>
  <c r="I201" i="1"/>
  <c r="C202" i="1"/>
  <c r="D202" i="1"/>
  <c r="E202" i="1"/>
  <c r="K202" i="1"/>
  <c r="G202" i="1"/>
  <c r="F202" i="1"/>
  <c r="I202" i="1"/>
  <c r="C203" i="1"/>
  <c r="D203" i="1"/>
  <c r="E203" i="1"/>
  <c r="K203" i="1"/>
  <c r="G203" i="1"/>
  <c r="F203" i="1"/>
  <c r="I203" i="1"/>
  <c r="C204" i="1"/>
  <c r="D204" i="1"/>
  <c r="E204" i="1"/>
  <c r="K204" i="1"/>
  <c r="G204" i="1"/>
  <c r="F204" i="1"/>
  <c r="I204" i="1"/>
  <c r="C205" i="1"/>
  <c r="D205" i="1"/>
  <c r="E205" i="1"/>
  <c r="K205" i="1"/>
  <c r="G205" i="1"/>
  <c r="F205" i="1"/>
  <c r="I205" i="1"/>
  <c r="C206" i="1"/>
  <c r="D206" i="1"/>
  <c r="E206" i="1"/>
  <c r="K206" i="1"/>
  <c r="G206" i="1"/>
  <c r="F206" i="1"/>
  <c r="I206" i="1"/>
  <c r="C207" i="1"/>
  <c r="D207" i="1"/>
  <c r="E207" i="1"/>
  <c r="K207" i="1"/>
  <c r="G207" i="1"/>
  <c r="F207" i="1"/>
  <c r="I207" i="1"/>
  <c r="C208" i="1"/>
  <c r="D208" i="1"/>
  <c r="E208" i="1"/>
  <c r="K208" i="1"/>
  <c r="G208" i="1"/>
  <c r="F208" i="1"/>
  <c r="I208" i="1"/>
  <c r="C209" i="1"/>
  <c r="D209" i="1"/>
  <c r="E209" i="1"/>
  <c r="K209" i="1"/>
  <c r="G209" i="1"/>
  <c r="F209" i="1"/>
  <c r="I209" i="1"/>
  <c r="C210" i="1"/>
  <c r="D210" i="1"/>
  <c r="E210" i="1"/>
  <c r="K210" i="1"/>
  <c r="G210" i="1"/>
  <c r="F210" i="1"/>
  <c r="I210" i="1"/>
  <c r="C211" i="1"/>
  <c r="D211" i="1"/>
  <c r="E211" i="1"/>
  <c r="K211" i="1"/>
  <c r="G211" i="1"/>
  <c r="F211" i="1"/>
  <c r="I211" i="1"/>
  <c r="C212" i="1"/>
  <c r="D212" i="1"/>
  <c r="E212" i="1"/>
  <c r="K212" i="1"/>
  <c r="G212" i="1"/>
  <c r="F212" i="1"/>
  <c r="I212" i="1"/>
  <c r="C213" i="1"/>
  <c r="D213" i="1"/>
  <c r="E213" i="1"/>
  <c r="K213" i="1"/>
  <c r="G213" i="1"/>
  <c r="F213" i="1"/>
  <c r="I213" i="1"/>
  <c r="C214" i="1"/>
  <c r="D214" i="1"/>
  <c r="E214" i="1"/>
  <c r="K214" i="1"/>
  <c r="G214" i="1"/>
  <c r="F214" i="1"/>
  <c r="I214" i="1"/>
  <c r="C215" i="1"/>
  <c r="D215" i="1"/>
  <c r="E215" i="1"/>
  <c r="K215" i="1"/>
  <c r="G215" i="1"/>
  <c r="F215" i="1"/>
  <c r="I215" i="1"/>
  <c r="C216" i="1"/>
  <c r="D216" i="1"/>
  <c r="E216" i="1"/>
  <c r="K216" i="1"/>
  <c r="G216" i="1"/>
  <c r="F216" i="1"/>
  <c r="I216" i="1"/>
  <c r="C217" i="1"/>
  <c r="D217" i="1"/>
  <c r="E217" i="1"/>
  <c r="K217" i="1"/>
  <c r="G217" i="1"/>
  <c r="F217" i="1"/>
  <c r="I217" i="1"/>
  <c r="C218" i="1"/>
  <c r="D218" i="1"/>
  <c r="E218" i="1"/>
  <c r="K218" i="1"/>
  <c r="G218" i="1"/>
  <c r="F218" i="1"/>
  <c r="I218" i="1"/>
  <c r="C219" i="1"/>
  <c r="D219" i="1"/>
  <c r="E219" i="1"/>
  <c r="K219" i="1"/>
  <c r="G219" i="1"/>
  <c r="F219" i="1"/>
  <c r="I219" i="1"/>
  <c r="C220" i="1"/>
  <c r="D220" i="1"/>
  <c r="E220" i="1"/>
  <c r="K220" i="1"/>
  <c r="G220" i="1"/>
  <c r="F220" i="1"/>
  <c r="I220" i="1"/>
  <c r="C221" i="1"/>
  <c r="D221" i="1"/>
  <c r="E221" i="1"/>
  <c r="K221" i="1"/>
  <c r="G221" i="1"/>
  <c r="F221" i="1"/>
  <c r="I221" i="1"/>
  <c r="C222" i="1"/>
  <c r="D222" i="1"/>
  <c r="E222" i="1"/>
  <c r="K222" i="1"/>
  <c r="G222" i="1"/>
  <c r="F222" i="1"/>
  <c r="I222" i="1"/>
  <c r="E223" i="1"/>
  <c r="K223" i="1"/>
  <c r="G223" i="1"/>
  <c r="F223" i="1"/>
  <c r="I223" i="1"/>
  <c r="C10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U5" i="1"/>
  <c r="J281" i="1"/>
  <c r="L282" i="1"/>
  <c r="I281" i="1"/>
  <c r="K282" i="1"/>
  <c r="F282" i="1"/>
  <c r="J282" i="1"/>
  <c r="I282" i="1"/>
  <c r="J222" i="1"/>
  <c r="L223" i="1"/>
  <c r="J42" i="1"/>
  <c r="L43" i="1"/>
  <c r="H43" i="1"/>
  <c r="J43" i="1"/>
  <c r="L44" i="1"/>
  <c r="H44" i="1"/>
  <c r="J44" i="1"/>
  <c r="L45" i="1"/>
  <c r="H45" i="1"/>
  <c r="J45" i="1"/>
  <c r="L46" i="1"/>
  <c r="H46" i="1"/>
  <c r="J46" i="1"/>
  <c r="L47" i="1"/>
  <c r="H47" i="1"/>
  <c r="J47" i="1"/>
  <c r="L48" i="1"/>
  <c r="H48" i="1"/>
  <c r="J48" i="1"/>
  <c r="L49" i="1"/>
  <c r="H49" i="1"/>
  <c r="J49" i="1"/>
  <c r="L50" i="1"/>
  <c r="H50" i="1"/>
  <c r="J50" i="1"/>
  <c r="L51" i="1"/>
  <c r="H51" i="1"/>
  <c r="J51" i="1"/>
  <c r="L52" i="1"/>
  <c r="H52" i="1"/>
  <c r="J52" i="1"/>
  <c r="L53" i="1"/>
  <c r="H53" i="1"/>
  <c r="J53" i="1"/>
  <c r="L54" i="1"/>
  <c r="H54" i="1"/>
  <c r="J54" i="1"/>
  <c r="L55" i="1"/>
  <c r="H55" i="1"/>
  <c r="J55" i="1"/>
  <c r="L56" i="1"/>
  <c r="H56" i="1"/>
  <c r="J56" i="1"/>
  <c r="L57" i="1"/>
  <c r="H57" i="1"/>
  <c r="J57" i="1"/>
  <c r="L58" i="1"/>
  <c r="H58" i="1"/>
  <c r="J58" i="1"/>
  <c r="L59" i="1"/>
  <c r="H59" i="1"/>
  <c r="J59" i="1"/>
  <c r="L60" i="1"/>
  <c r="H60" i="1"/>
  <c r="J60" i="1"/>
  <c r="L61" i="1"/>
  <c r="H61" i="1"/>
  <c r="J61" i="1"/>
  <c r="L62" i="1"/>
  <c r="H62" i="1"/>
  <c r="J62" i="1"/>
  <c r="L63" i="1"/>
  <c r="H63" i="1"/>
  <c r="J63" i="1"/>
  <c r="L64" i="1"/>
  <c r="H64" i="1"/>
  <c r="J64" i="1"/>
  <c r="L65" i="1"/>
  <c r="H65" i="1"/>
  <c r="J65" i="1"/>
  <c r="L66" i="1"/>
  <c r="H66" i="1"/>
  <c r="J66" i="1"/>
  <c r="L67" i="1"/>
  <c r="H67" i="1"/>
  <c r="J67" i="1"/>
  <c r="L68" i="1"/>
  <c r="H68" i="1"/>
  <c r="J68" i="1"/>
  <c r="L69" i="1"/>
  <c r="H69" i="1"/>
  <c r="J69" i="1"/>
  <c r="L70" i="1"/>
  <c r="H70" i="1"/>
  <c r="J70" i="1"/>
  <c r="L71" i="1"/>
  <c r="H71" i="1"/>
  <c r="J71" i="1"/>
  <c r="L72" i="1"/>
  <c r="H72" i="1"/>
  <c r="J72" i="1"/>
  <c r="L73" i="1"/>
  <c r="H73" i="1"/>
  <c r="J73" i="1"/>
  <c r="L74" i="1"/>
  <c r="H74" i="1"/>
  <c r="J74" i="1"/>
  <c r="L75" i="1"/>
  <c r="H75" i="1"/>
  <c r="J75" i="1"/>
  <c r="L76" i="1"/>
  <c r="H76" i="1"/>
  <c r="J76" i="1"/>
  <c r="L77" i="1"/>
  <c r="H77" i="1"/>
  <c r="J77" i="1"/>
  <c r="L78" i="1"/>
  <c r="H78" i="1"/>
  <c r="J78" i="1"/>
  <c r="L79" i="1"/>
  <c r="H79" i="1"/>
  <c r="J79" i="1"/>
  <c r="L80" i="1"/>
  <c r="H80" i="1"/>
  <c r="J80" i="1"/>
  <c r="L81" i="1"/>
  <c r="H81" i="1"/>
  <c r="J81" i="1"/>
  <c r="L82" i="1"/>
  <c r="H82" i="1"/>
  <c r="J82" i="1"/>
  <c r="L83" i="1"/>
  <c r="H83" i="1"/>
  <c r="J83" i="1"/>
  <c r="L84" i="1"/>
  <c r="H84" i="1"/>
  <c r="J84" i="1"/>
  <c r="L85" i="1"/>
  <c r="H85" i="1"/>
  <c r="J85" i="1"/>
  <c r="L86" i="1"/>
  <c r="H86" i="1"/>
  <c r="J86" i="1"/>
  <c r="L87" i="1"/>
  <c r="H87" i="1"/>
  <c r="J87" i="1"/>
  <c r="L88" i="1"/>
  <c r="H88" i="1"/>
  <c r="J88" i="1"/>
  <c r="L89" i="1"/>
  <c r="H89" i="1"/>
  <c r="J89" i="1"/>
  <c r="L90" i="1"/>
  <c r="H90" i="1"/>
  <c r="J90" i="1"/>
  <c r="L91" i="1"/>
  <c r="H91" i="1"/>
  <c r="J91" i="1"/>
  <c r="L92" i="1"/>
  <c r="H92" i="1"/>
  <c r="J92" i="1"/>
  <c r="L93" i="1"/>
  <c r="H93" i="1"/>
  <c r="J93" i="1"/>
  <c r="L94" i="1"/>
  <c r="H94" i="1"/>
  <c r="J94" i="1"/>
  <c r="L95" i="1"/>
  <c r="H95" i="1"/>
  <c r="J95" i="1"/>
  <c r="L96" i="1"/>
  <c r="H96" i="1"/>
  <c r="J96" i="1"/>
  <c r="L97" i="1"/>
  <c r="H97" i="1"/>
  <c r="J97" i="1"/>
  <c r="L98" i="1"/>
  <c r="H98" i="1"/>
  <c r="J98" i="1"/>
  <c r="L99" i="1"/>
  <c r="H99" i="1"/>
  <c r="J99" i="1"/>
  <c r="L100" i="1"/>
  <c r="H100" i="1"/>
  <c r="J100" i="1"/>
  <c r="L101" i="1"/>
  <c r="H101" i="1"/>
  <c r="J101" i="1"/>
  <c r="L102" i="1"/>
  <c r="H102" i="1"/>
  <c r="J102" i="1"/>
  <c r="L103" i="1"/>
  <c r="H103" i="1"/>
  <c r="J103" i="1"/>
  <c r="L104" i="1"/>
  <c r="H104" i="1"/>
  <c r="J104" i="1"/>
  <c r="L105" i="1"/>
  <c r="H105" i="1"/>
  <c r="J105" i="1"/>
  <c r="L106" i="1"/>
  <c r="H106" i="1"/>
  <c r="J106" i="1"/>
  <c r="L107" i="1"/>
  <c r="H107" i="1"/>
  <c r="J107" i="1"/>
  <c r="L108" i="1"/>
  <c r="H108" i="1"/>
  <c r="J108" i="1"/>
  <c r="L109" i="1"/>
  <c r="H109" i="1"/>
  <c r="J109" i="1"/>
  <c r="L110" i="1"/>
  <c r="H110" i="1"/>
  <c r="J110" i="1"/>
  <c r="L111" i="1"/>
  <c r="H111" i="1"/>
  <c r="J111" i="1"/>
  <c r="L112" i="1"/>
  <c r="H112" i="1"/>
  <c r="J112" i="1"/>
  <c r="L113" i="1"/>
  <c r="H113" i="1"/>
  <c r="J113" i="1"/>
  <c r="L114" i="1"/>
  <c r="H114" i="1"/>
  <c r="J114" i="1"/>
  <c r="L115" i="1"/>
  <c r="H115" i="1"/>
  <c r="J115" i="1"/>
  <c r="L116" i="1"/>
  <c r="H116" i="1"/>
  <c r="J116" i="1"/>
  <c r="L117" i="1"/>
  <c r="H117" i="1"/>
  <c r="J117" i="1"/>
  <c r="L118" i="1"/>
  <c r="H118" i="1"/>
  <c r="J118" i="1"/>
  <c r="L119" i="1"/>
  <c r="H119" i="1"/>
  <c r="J119" i="1"/>
  <c r="L120" i="1"/>
  <c r="H120" i="1"/>
  <c r="J120" i="1"/>
  <c r="L121" i="1"/>
  <c r="H121" i="1"/>
  <c r="J121" i="1"/>
  <c r="L122" i="1"/>
  <c r="H122" i="1"/>
  <c r="J122" i="1"/>
  <c r="L123" i="1"/>
  <c r="H123" i="1"/>
  <c r="J123" i="1"/>
  <c r="L124" i="1"/>
  <c r="H124" i="1"/>
  <c r="J124" i="1"/>
  <c r="L125" i="1"/>
  <c r="H125" i="1"/>
  <c r="J125" i="1"/>
  <c r="L126" i="1"/>
  <c r="H126" i="1"/>
  <c r="J126" i="1"/>
  <c r="L127" i="1"/>
  <c r="H127" i="1"/>
  <c r="J127" i="1"/>
  <c r="L128" i="1"/>
  <c r="H128" i="1"/>
  <c r="J128" i="1"/>
  <c r="L129" i="1"/>
  <c r="H129" i="1"/>
  <c r="J129" i="1"/>
  <c r="L130" i="1"/>
  <c r="H130" i="1"/>
  <c r="J130" i="1"/>
  <c r="L131" i="1"/>
  <c r="H131" i="1"/>
  <c r="J131" i="1"/>
  <c r="L132" i="1"/>
  <c r="H132" i="1"/>
  <c r="J132" i="1"/>
  <c r="L133" i="1"/>
  <c r="H133" i="1"/>
  <c r="J133" i="1"/>
  <c r="L134" i="1"/>
  <c r="H134" i="1"/>
  <c r="J134" i="1"/>
  <c r="L135" i="1"/>
  <c r="H135" i="1"/>
  <c r="J135" i="1"/>
  <c r="L136" i="1"/>
  <c r="H136" i="1"/>
  <c r="J136" i="1"/>
  <c r="L137" i="1"/>
  <c r="H137" i="1"/>
  <c r="J137" i="1"/>
  <c r="L138" i="1"/>
  <c r="H138" i="1"/>
  <c r="J138" i="1"/>
  <c r="L139" i="1"/>
  <c r="H139" i="1"/>
  <c r="J139" i="1"/>
  <c r="L140" i="1"/>
  <c r="H140" i="1"/>
  <c r="J140" i="1"/>
  <c r="L141" i="1"/>
  <c r="H141" i="1"/>
  <c r="J141" i="1"/>
  <c r="L142" i="1"/>
  <c r="H142" i="1"/>
  <c r="J142" i="1"/>
  <c r="L143" i="1"/>
  <c r="H143" i="1"/>
  <c r="J143" i="1"/>
  <c r="L144" i="1"/>
  <c r="H144" i="1"/>
  <c r="J144" i="1"/>
  <c r="L145" i="1"/>
  <c r="H145" i="1"/>
  <c r="J145" i="1"/>
  <c r="L146" i="1"/>
  <c r="H146" i="1"/>
  <c r="J146" i="1"/>
  <c r="L147" i="1"/>
  <c r="H147" i="1"/>
  <c r="J147" i="1"/>
  <c r="L148" i="1"/>
  <c r="H148" i="1"/>
  <c r="J148" i="1"/>
  <c r="L149" i="1"/>
  <c r="H149" i="1"/>
  <c r="J149" i="1"/>
  <c r="L150" i="1"/>
  <c r="H150" i="1"/>
  <c r="J150" i="1"/>
  <c r="L151" i="1"/>
  <c r="H151" i="1"/>
  <c r="J151" i="1"/>
  <c r="L152" i="1"/>
  <c r="H152" i="1"/>
  <c r="J152" i="1"/>
  <c r="L153" i="1"/>
  <c r="H153" i="1"/>
  <c r="J153" i="1"/>
  <c r="L154" i="1"/>
  <c r="H154" i="1"/>
  <c r="J154" i="1"/>
  <c r="L155" i="1"/>
  <c r="H155" i="1"/>
  <c r="J155" i="1"/>
  <c r="L156" i="1"/>
  <c r="H156" i="1"/>
  <c r="J156" i="1"/>
  <c r="L157" i="1"/>
  <c r="H157" i="1"/>
  <c r="J157" i="1"/>
  <c r="L158" i="1"/>
  <c r="H158" i="1"/>
  <c r="J158" i="1"/>
  <c r="L159" i="1"/>
  <c r="H159" i="1"/>
  <c r="J159" i="1"/>
  <c r="L160" i="1"/>
  <c r="H160" i="1"/>
  <c r="J160" i="1"/>
  <c r="L161" i="1"/>
  <c r="H161" i="1"/>
  <c r="J161" i="1"/>
  <c r="L162" i="1"/>
  <c r="H162" i="1"/>
  <c r="J162" i="1"/>
  <c r="L163" i="1"/>
  <c r="H163" i="1"/>
  <c r="J163" i="1"/>
  <c r="L164" i="1"/>
  <c r="H164" i="1"/>
  <c r="J164" i="1"/>
  <c r="L165" i="1"/>
  <c r="H165" i="1"/>
  <c r="J165" i="1"/>
  <c r="L166" i="1"/>
  <c r="H166" i="1"/>
  <c r="J166" i="1"/>
  <c r="L167" i="1"/>
  <c r="H167" i="1"/>
  <c r="J167" i="1"/>
  <c r="L168" i="1"/>
  <c r="H168" i="1"/>
  <c r="J168" i="1"/>
  <c r="L169" i="1"/>
  <c r="H169" i="1"/>
  <c r="J169" i="1"/>
  <c r="L170" i="1"/>
  <c r="H170" i="1"/>
  <c r="J170" i="1"/>
  <c r="L171" i="1"/>
  <c r="H171" i="1"/>
  <c r="J171" i="1"/>
  <c r="L172" i="1"/>
  <c r="H172" i="1"/>
  <c r="J172" i="1"/>
  <c r="L173" i="1"/>
  <c r="H173" i="1"/>
  <c r="J173" i="1"/>
  <c r="L174" i="1"/>
  <c r="H174" i="1"/>
  <c r="J174" i="1"/>
  <c r="L175" i="1"/>
  <c r="H175" i="1"/>
  <c r="J175" i="1"/>
  <c r="L176" i="1"/>
  <c r="H176" i="1"/>
  <c r="J176" i="1"/>
  <c r="L177" i="1"/>
  <c r="H177" i="1"/>
  <c r="J177" i="1"/>
  <c r="L178" i="1"/>
  <c r="H178" i="1"/>
  <c r="J178" i="1"/>
  <c r="L179" i="1"/>
  <c r="H179" i="1"/>
  <c r="J179" i="1"/>
  <c r="L180" i="1"/>
  <c r="H180" i="1"/>
  <c r="J180" i="1"/>
  <c r="L181" i="1"/>
  <c r="H181" i="1"/>
  <c r="J181" i="1"/>
  <c r="L182" i="1"/>
  <c r="H182" i="1"/>
  <c r="J182" i="1"/>
  <c r="L183" i="1"/>
  <c r="H183" i="1"/>
  <c r="J183" i="1"/>
  <c r="L184" i="1"/>
  <c r="H184" i="1"/>
  <c r="J184" i="1"/>
  <c r="L185" i="1"/>
  <c r="H185" i="1"/>
  <c r="J185" i="1"/>
  <c r="L186" i="1"/>
  <c r="H186" i="1"/>
  <c r="J186" i="1"/>
  <c r="L187" i="1"/>
  <c r="H187" i="1"/>
  <c r="J187" i="1"/>
  <c r="L188" i="1"/>
  <c r="H188" i="1"/>
  <c r="J188" i="1"/>
  <c r="L189" i="1"/>
  <c r="H189" i="1"/>
  <c r="J189" i="1"/>
  <c r="L190" i="1"/>
  <c r="H190" i="1"/>
  <c r="J190" i="1"/>
  <c r="L191" i="1"/>
  <c r="H191" i="1"/>
  <c r="J191" i="1"/>
  <c r="L192" i="1"/>
  <c r="H192" i="1"/>
  <c r="J192" i="1"/>
  <c r="L193" i="1"/>
  <c r="H193" i="1"/>
  <c r="J193" i="1"/>
  <c r="L194" i="1"/>
  <c r="H194" i="1"/>
  <c r="J194" i="1"/>
  <c r="L195" i="1"/>
  <c r="H195" i="1"/>
  <c r="J195" i="1"/>
  <c r="L196" i="1"/>
  <c r="H196" i="1"/>
  <c r="J196" i="1"/>
  <c r="L197" i="1"/>
  <c r="H197" i="1"/>
  <c r="J197" i="1"/>
  <c r="L198" i="1"/>
  <c r="H198" i="1"/>
  <c r="J198" i="1"/>
  <c r="L199" i="1"/>
  <c r="H199" i="1"/>
  <c r="J199" i="1"/>
  <c r="L200" i="1"/>
  <c r="H200" i="1"/>
  <c r="J200" i="1"/>
  <c r="L201" i="1"/>
  <c r="H201" i="1"/>
  <c r="J201" i="1"/>
  <c r="L202" i="1"/>
  <c r="H202" i="1"/>
  <c r="J202" i="1"/>
  <c r="L203" i="1"/>
  <c r="H203" i="1"/>
  <c r="J203" i="1"/>
  <c r="L204" i="1"/>
  <c r="H204" i="1"/>
  <c r="J204" i="1"/>
  <c r="L205" i="1"/>
  <c r="H205" i="1"/>
  <c r="J205" i="1"/>
  <c r="L206" i="1"/>
  <c r="H206" i="1"/>
  <c r="J206" i="1"/>
  <c r="L207" i="1"/>
  <c r="H207" i="1"/>
  <c r="J207" i="1"/>
  <c r="L208" i="1"/>
  <c r="H208" i="1"/>
  <c r="J208" i="1"/>
  <c r="L209" i="1"/>
  <c r="H209" i="1"/>
  <c r="J209" i="1"/>
  <c r="L210" i="1"/>
  <c r="H210" i="1"/>
  <c r="J210" i="1"/>
  <c r="L211" i="1"/>
  <c r="H211" i="1"/>
  <c r="J211" i="1"/>
  <c r="L212" i="1"/>
  <c r="H212" i="1"/>
  <c r="J212" i="1"/>
  <c r="L213" i="1"/>
  <c r="H213" i="1"/>
  <c r="J213" i="1"/>
  <c r="L214" i="1"/>
  <c r="H214" i="1"/>
  <c r="J214" i="1"/>
  <c r="L215" i="1"/>
  <c r="H215" i="1"/>
  <c r="J215" i="1"/>
  <c r="L216" i="1"/>
  <c r="H216" i="1"/>
  <c r="J216" i="1"/>
  <c r="L217" i="1"/>
  <c r="H217" i="1"/>
  <c r="J217" i="1"/>
  <c r="L218" i="1"/>
  <c r="H218" i="1"/>
  <c r="J218" i="1"/>
  <c r="L219" i="1"/>
  <c r="H219" i="1"/>
  <c r="J219" i="1"/>
  <c r="L220" i="1"/>
  <c r="H220" i="1"/>
  <c r="J220" i="1"/>
  <c r="L221" i="1"/>
  <c r="H221" i="1"/>
  <c r="J221" i="1"/>
  <c r="L222" i="1"/>
  <c r="H222" i="1"/>
  <c r="H223" i="1"/>
  <c r="J223" i="1"/>
  <c r="L224" i="1"/>
  <c r="H224" i="1"/>
  <c r="J224" i="1"/>
  <c r="L225" i="1"/>
  <c r="H225" i="1"/>
  <c r="J225" i="1"/>
  <c r="L226" i="1"/>
  <c r="H226" i="1"/>
  <c r="J226" i="1"/>
  <c r="L227" i="1"/>
  <c r="H227" i="1"/>
  <c r="J227" i="1"/>
  <c r="L228" i="1"/>
  <c r="H228" i="1"/>
  <c r="J228" i="1"/>
  <c r="L229" i="1"/>
  <c r="H229" i="1"/>
  <c r="J229" i="1"/>
  <c r="L230" i="1"/>
  <c r="H230" i="1"/>
  <c r="J230" i="1"/>
  <c r="L231" i="1"/>
  <c r="H231" i="1"/>
  <c r="J231" i="1"/>
  <c r="L232" i="1"/>
  <c r="H232" i="1"/>
  <c r="J232" i="1"/>
  <c r="L233" i="1"/>
  <c r="H233" i="1"/>
  <c r="J233" i="1"/>
  <c r="L234" i="1"/>
  <c r="H234" i="1"/>
  <c r="J234" i="1"/>
  <c r="L235" i="1"/>
  <c r="H235" i="1"/>
  <c r="J235" i="1"/>
  <c r="L236" i="1"/>
  <c r="H236" i="1"/>
  <c r="J236" i="1"/>
  <c r="L237" i="1"/>
  <c r="H237" i="1"/>
  <c r="J237" i="1"/>
  <c r="L238" i="1"/>
  <c r="H238" i="1"/>
  <c r="J238" i="1"/>
  <c r="L239" i="1"/>
  <c r="H239" i="1"/>
  <c r="J239" i="1"/>
  <c r="L240" i="1"/>
  <c r="H240" i="1"/>
  <c r="J240" i="1"/>
  <c r="L241" i="1"/>
  <c r="H241" i="1"/>
  <c r="J241" i="1"/>
  <c r="L242" i="1"/>
  <c r="H242" i="1"/>
  <c r="J242" i="1"/>
  <c r="L243" i="1"/>
  <c r="H243" i="1"/>
  <c r="J243" i="1"/>
  <c r="L244" i="1"/>
  <c r="H244" i="1"/>
  <c r="J244" i="1"/>
  <c r="L245" i="1"/>
  <c r="H245" i="1"/>
  <c r="J245" i="1"/>
  <c r="L246" i="1"/>
  <c r="H246" i="1"/>
  <c r="J246" i="1"/>
  <c r="L247" i="1"/>
  <c r="H247" i="1"/>
  <c r="J247" i="1"/>
  <c r="L248" i="1"/>
  <c r="H248" i="1"/>
  <c r="J248" i="1"/>
  <c r="L249" i="1"/>
  <c r="H249" i="1"/>
  <c r="J249" i="1"/>
  <c r="L250" i="1"/>
  <c r="H250" i="1"/>
  <c r="J250" i="1"/>
  <c r="L251" i="1"/>
  <c r="H251" i="1"/>
  <c r="J251" i="1"/>
  <c r="L252" i="1"/>
  <c r="H252" i="1"/>
  <c r="J252" i="1"/>
  <c r="L253" i="1"/>
  <c r="H253" i="1"/>
  <c r="J253" i="1"/>
  <c r="L254" i="1"/>
  <c r="H254" i="1"/>
  <c r="J254" i="1"/>
  <c r="L255" i="1"/>
  <c r="H255" i="1"/>
  <c r="J255" i="1"/>
  <c r="L256" i="1"/>
  <c r="H256" i="1"/>
  <c r="J256" i="1"/>
  <c r="L257" i="1"/>
  <c r="H257" i="1"/>
  <c r="J257" i="1"/>
  <c r="L258" i="1"/>
  <c r="H258" i="1"/>
  <c r="J258" i="1"/>
  <c r="L259" i="1"/>
  <c r="H259" i="1"/>
  <c r="J259" i="1"/>
  <c r="L260" i="1"/>
  <c r="H260" i="1"/>
  <c r="J260" i="1"/>
  <c r="L261" i="1"/>
  <c r="H261" i="1"/>
  <c r="J261" i="1"/>
  <c r="L262" i="1"/>
  <c r="H262" i="1"/>
  <c r="J262" i="1"/>
  <c r="L263" i="1"/>
  <c r="H263" i="1"/>
  <c r="J263" i="1"/>
  <c r="L264" i="1"/>
  <c r="H264" i="1"/>
  <c r="J264" i="1"/>
  <c r="L265" i="1"/>
  <c r="H265" i="1"/>
  <c r="J265" i="1"/>
  <c r="L266" i="1"/>
  <c r="H266" i="1"/>
  <c r="J266" i="1"/>
  <c r="L267" i="1"/>
  <c r="H267" i="1"/>
  <c r="J267" i="1"/>
  <c r="L268" i="1"/>
  <c r="H268" i="1"/>
  <c r="J268" i="1"/>
  <c r="L269" i="1"/>
  <c r="H269" i="1"/>
  <c r="J269" i="1"/>
  <c r="L270" i="1"/>
  <c r="H270" i="1"/>
  <c r="J270" i="1"/>
  <c r="L271" i="1"/>
  <c r="H271" i="1"/>
  <c r="J271" i="1"/>
  <c r="L272" i="1"/>
  <c r="H272" i="1"/>
  <c r="J272" i="1"/>
  <c r="L273" i="1"/>
  <c r="H273" i="1"/>
  <c r="J273" i="1"/>
  <c r="L274" i="1"/>
  <c r="H274" i="1"/>
  <c r="J274" i="1"/>
  <c r="L275" i="1"/>
  <c r="H275" i="1"/>
  <c r="J275" i="1"/>
  <c r="L276" i="1"/>
  <c r="H276" i="1"/>
  <c r="J276" i="1"/>
  <c r="L277" i="1"/>
  <c r="H277" i="1"/>
  <c r="J277" i="1"/>
  <c r="L278" i="1"/>
  <c r="H278" i="1"/>
  <c r="J278" i="1"/>
  <c r="L279" i="1"/>
  <c r="H279" i="1"/>
  <c r="J279" i="1"/>
  <c r="L280" i="1"/>
  <c r="H280" i="1"/>
  <c r="J280" i="1"/>
  <c r="L281" i="1"/>
  <c r="H281" i="1"/>
  <c r="H282" i="1"/>
  <c r="K224" i="1"/>
  <c r="G224" i="1"/>
  <c r="I224" i="1"/>
  <c r="K225" i="1"/>
  <c r="G225" i="1"/>
  <c r="I225" i="1"/>
  <c r="K226" i="1"/>
  <c r="G226" i="1"/>
  <c r="I226" i="1"/>
  <c r="K227" i="1"/>
  <c r="G227" i="1"/>
  <c r="I227" i="1"/>
  <c r="K228" i="1"/>
  <c r="G228" i="1"/>
  <c r="I228" i="1"/>
  <c r="K229" i="1"/>
  <c r="G229" i="1"/>
  <c r="I229" i="1"/>
  <c r="K230" i="1"/>
  <c r="G230" i="1"/>
  <c r="I230" i="1"/>
  <c r="K231" i="1"/>
  <c r="G231" i="1"/>
  <c r="I231" i="1"/>
  <c r="K232" i="1"/>
  <c r="G232" i="1"/>
  <c r="I232" i="1"/>
  <c r="K233" i="1"/>
  <c r="G233" i="1"/>
  <c r="I233" i="1"/>
  <c r="K234" i="1"/>
  <c r="G234" i="1"/>
  <c r="I234" i="1"/>
  <c r="K235" i="1"/>
  <c r="G235" i="1"/>
  <c r="I235" i="1"/>
  <c r="K236" i="1"/>
  <c r="G236" i="1"/>
  <c r="I236" i="1"/>
  <c r="K237" i="1"/>
  <c r="G237" i="1"/>
  <c r="I237" i="1"/>
  <c r="K238" i="1"/>
  <c r="G238" i="1"/>
  <c r="I238" i="1"/>
  <c r="K239" i="1"/>
  <c r="G239" i="1"/>
  <c r="I239" i="1"/>
  <c r="K240" i="1"/>
  <c r="G240" i="1"/>
  <c r="I240" i="1"/>
  <c r="K241" i="1"/>
  <c r="G241" i="1"/>
  <c r="I241" i="1"/>
  <c r="K242" i="1"/>
  <c r="G242" i="1"/>
  <c r="I242" i="1"/>
  <c r="K243" i="1"/>
  <c r="G243" i="1"/>
  <c r="I243" i="1"/>
  <c r="K244" i="1"/>
  <c r="G244" i="1"/>
  <c r="I244" i="1"/>
  <c r="K245" i="1"/>
  <c r="G245" i="1"/>
  <c r="I245" i="1"/>
  <c r="K246" i="1"/>
  <c r="G246" i="1"/>
  <c r="I246" i="1"/>
  <c r="K247" i="1"/>
  <c r="G247" i="1"/>
  <c r="I247" i="1"/>
  <c r="K248" i="1"/>
  <c r="G248" i="1"/>
  <c r="I248" i="1"/>
  <c r="K249" i="1"/>
  <c r="G249" i="1"/>
  <c r="I249" i="1"/>
  <c r="K250" i="1"/>
  <c r="G250" i="1"/>
  <c r="I250" i="1"/>
  <c r="K251" i="1"/>
  <c r="G251" i="1"/>
  <c r="I251" i="1"/>
  <c r="K252" i="1"/>
  <c r="G252" i="1"/>
  <c r="I252" i="1"/>
  <c r="K253" i="1"/>
  <c r="G253" i="1"/>
  <c r="I253" i="1"/>
  <c r="K254" i="1"/>
  <c r="G254" i="1"/>
  <c r="I254" i="1"/>
  <c r="K255" i="1"/>
  <c r="G255" i="1"/>
  <c r="I255" i="1"/>
  <c r="K256" i="1"/>
  <c r="G256" i="1"/>
  <c r="I256" i="1"/>
  <c r="K257" i="1"/>
  <c r="G257" i="1"/>
  <c r="I257" i="1"/>
  <c r="K258" i="1"/>
  <c r="G258" i="1"/>
  <c r="I258" i="1"/>
  <c r="K259" i="1"/>
  <c r="G259" i="1"/>
  <c r="I259" i="1"/>
  <c r="K260" i="1"/>
  <c r="G260" i="1"/>
  <c r="I260" i="1"/>
  <c r="K261" i="1"/>
  <c r="G261" i="1"/>
  <c r="I261" i="1"/>
  <c r="K262" i="1"/>
  <c r="G262" i="1"/>
  <c r="I262" i="1"/>
  <c r="K263" i="1"/>
  <c r="G263" i="1"/>
  <c r="I263" i="1"/>
  <c r="K264" i="1"/>
  <c r="G264" i="1"/>
  <c r="I264" i="1"/>
  <c r="K265" i="1"/>
  <c r="G265" i="1"/>
  <c r="I265" i="1"/>
  <c r="K266" i="1"/>
  <c r="G266" i="1"/>
  <c r="I266" i="1"/>
  <c r="K267" i="1"/>
  <c r="G267" i="1"/>
  <c r="I267" i="1"/>
  <c r="K268" i="1"/>
  <c r="G268" i="1"/>
  <c r="I268" i="1"/>
  <c r="K269" i="1"/>
  <c r="G269" i="1"/>
  <c r="I269" i="1"/>
  <c r="K270" i="1"/>
  <c r="G270" i="1"/>
  <c r="I270" i="1"/>
  <c r="K271" i="1"/>
  <c r="G271" i="1"/>
  <c r="I271" i="1"/>
  <c r="K272" i="1"/>
  <c r="G272" i="1"/>
  <c r="I272" i="1"/>
  <c r="K273" i="1"/>
  <c r="G273" i="1"/>
  <c r="I273" i="1"/>
  <c r="K274" i="1"/>
  <c r="G274" i="1"/>
  <c r="I274" i="1"/>
  <c r="K275" i="1"/>
  <c r="G275" i="1"/>
  <c r="I275" i="1"/>
  <c r="K276" i="1"/>
  <c r="G276" i="1"/>
  <c r="I276" i="1"/>
  <c r="K277" i="1"/>
  <c r="G277" i="1"/>
  <c r="I277" i="1"/>
  <c r="K278" i="1"/>
  <c r="G278" i="1"/>
  <c r="I278" i="1"/>
  <c r="K279" i="1"/>
  <c r="G279" i="1"/>
  <c r="I279" i="1"/>
  <c r="K280" i="1"/>
  <c r="G280" i="1"/>
  <c r="I280" i="1"/>
  <c r="K281" i="1"/>
  <c r="G281" i="1"/>
  <c r="G282" i="1"/>
</calcChain>
</file>

<file path=xl/sharedStrings.xml><?xml version="1.0" encoding="utf-8"?>
<sst xmlns="http://schemas.openxmlformats.org/spreadsheetml/2006/main" count="38" uniqueCount="36">
  <si>
    <t>KIAS</t>
  </si>
  <si>
    <t>Vwind</t>
  </si>
  <si>
    <t>kt</t>
  </si>
  <si>
    <t>ft/sec</t>
  </si>
  <si>
    <t>v_ias</t>
  </si>
  <si>
    <t>v_wind</t>
  </si>
  <si>
    <t>Increment</t>
  </si>
  <si>
    <t>Start turn to OB</t>
  </si>
  <si>
    <t>dTime (sec)</t>
  </si>
  <si>
    <t>dX (ft)</t>
  </si>
  <si>
    <t>dY (ft)</t>
  </si>
  <si>
    <t>X</t>
  </si>
  <si>
    <t>Y</t>
  </si>
  <si>
    <t>Turn Angle</t>
  </si>
  <si>
    <t>dAngle (deg)</t>
  </si>
  <si>
    <t>hdg (deg)</t>
  </si>
  <si>
    <t>vx (ft/s)</t>
  </si>
  <si>
    <t>vy (ft/s)</t>
  </si>
  <si>
    <t>wind_dir_TO</t>
  </si>
  <si>
    <t>v_wind_x</t>
  </si>
  <si>
    <t>v_wind_y</t>
  </si>
  <si>
    <t>ob_time (sec)</t>
  </si>
  <si>
    <t>START OB LEG</t>
  </si>
  <si>
    <t>START IB LEG</t>
  </si>
  <si>
    <t>ib_time (sec)</t>
  </si>
  <si>
    <t>wind x</t>
  </si>
  <si>
    <t>wind y</t>
  </si>
  <si>
    <t>wind_direction</t>
  </si>
  <si>
    <t>wind speed,</t>
  </si>
  <si>
    <t>degrees</t>
  </si>
  <si>
    <t>(+) = right</t>
  </si>
  <si>
    <t>(–) = left</t>
  </si>
  <si>
    <t>WCA_outbound</t>
  </si>
  <si>
    <t>WCA_inbound</t>
  </si>
  <si>
    <t>seconds</t>
  </si>
  <si>
    <t>Calculated time for IB leg: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</si>
</sst>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/>
    <xf numFmtId="164" fontId="1" fillId="0" borderId="0" xfId="0" applyNumberFormat="1" applyFont="1"/>
    <xf numFmtId="0" fontId="0" fillId="0" borderId="0" xfId="0" applyFill="1" applyProtection="1"/>
    <xf numFmtId="16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25579028231227"/>
          <c:y val="0.0267686424474187"/>
          <c:w val="0.941588438640292"/>
          <c:h val="0.950286806883365"/>
        </c:manualLayout>
      </c:layout>
      <c:scatterChart>
        <c:scatterStyle val="lineMarker"/>
        <c:varyColors val="0"/>
        <c:ser>
          <c:idx val="0"/>
          <c:order val="0"/>
          <c:tx>
            <c:v>Holding Path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Sheet1!$G$42:$G$282</c:f>
              <c:numCache>
                <c:formatCode>0.0</c:formatCode>
                <c:ptCount val="241"/>
                <c:pt idx="0" formatCode="General">
                  <c:v>0.0</c:v>
                </c:pt>
                <c:pt idx="1">
                  <c:v>-148.0177714536177</c:v>
                </c:pt>
                <c:pt idx="2">
                  <c:v>-297.107740927186</c:v>
                </c:pt>
                <c:pt idx="3">
                  <c:v>-446.4999660076571</c:v>
                </c:pt>
                <c:pt idx="4">
                  <c:v>-595.4232442498548</c:v>
                </c:pt>
                <c:pt idx="5">
                  <c:v>-743.108328137045</c:v>
                </c:pt>
                <c:pt idx="6">
                  <c:v>-888.7911318918716</c:v>
                </c:pt>
                <c:pt idx="7">
                  <c:v>-1031.715916769222</c:v>
                </c:pt>
                <c:pt idx="8">
                  <c:v>-1171.138441552291</c:v>
                </c:pt>
                <c:pt idx="9">
                  <c:v>-1306.329065118166</c:v>
                </c:pt>
                <c:pt idx="10">
                  <c:v>-1436.575788139076</c:v>
                </c:pt>
                <c:pt idx="11">
                  <c:v>-1561.18722123917</c:v>
                </c:pt>
                <c:pt idx="12">
                  <c:v>-1679.495467233283</c:v>
                </c:pt>
                <c:pt idx="13">
                  <c:v>-1790.858905432309</c:v>
                </c:pt>
                <c:pt idx="14">
                  <c:v>-1894.664866408085</c:v>
                </c:pt>
                <c:pt idx="15">
                  <c:v>-1990.332186067315</c:v>
                </c:pt>
                <c:pt idx="16">
                  <c:v>-2077.3136283872</c:v>
                </c:pt>
                <c:pt idx="17">
                  <c:v>-2155.098166712974</c:v>
                </c:pt>
                <c:pt idx="18">
                  <c:v>-2223.213114107147</c:v>
                </c:pt>
                <c:pt idx="19">
                  <c:v>-2281.226093869536</c:v>
                </c:pt>
                <c:pt idx="20">
                  <c:v>-2328.746842013451</c:v>
                </c:pt>
                <c:pt idx="21">
                  <c:v>-2365.42883418394</c:v>
                </c:pt>
                <c:pt idx="22">
                  <c:v>-2390.97073023586</c:v>
                </c:pt>
                <c:pt idx="23">
                  <c:v>-2405.117630449658</c:v>
                </c:pt>
                <c:pt idx="24">
                  <c:v>-2407.662138148009</c:v>
                </c:pt>
                <c:pt idx="25">
                  <c:v>-2398.445224283502</c:v>
                </c:pt>
                <c:pt idx="26">
                  <c:v>-2377.356890393128</c:v>
                </c:pt>
                <c:pt idx="27">
                  <c:v>-2344.336627155844</c:v>
                </c:pt>
                <c:pt idx="28">
                  <c:v>-2299.373666641626</c:v>
                </c:pt>
                <c:pt idx="29">
                  <c:v>-2242.50702720042</c:v>
                </c:pt>
                <c:pt idx="30">
                  <c:v>-2173.82535080387</c:v>
                </c:pt>
                <c:pt idx="31">
                  <c:v>-2093.466533517905</c:v>
                </c:pt>
                <c:pt idx="32">
                  <c:v>-2001.617150646663</c:v>
                </c:pt>
                <c:pt idx="33">
                  <c:v>-1898.511678944177</c:v>
                </c:pt>
                <c:pt idx="34">
                  <c:v>-1784.431519136254</c:v>
                </c:pt>
                <c:pt idx="35">
                  <c:v>-1659.703822827411</c:v>
                </c:pt>
                <c:pt idx="36">
                  <c:v>-1524.700128683222</c:v>
                </c:pt>
                <c:pt idx="37">
                  <c:v>-1379.83481357351</c:v>
                </c:pt>
                <c:pt idx="38">
                  <c:v>-1225.56336513319</c:v>
                </c:pt>
                <c:pt idx="39">
                  <c:v>-1062.380482942064</c:v>
                </c:pt>
                <c:pt idx="40">
                  <c:v>-890.8180162392956</c:v>
                </c:pt>
                <c:pt idx="41">
                  <c:v>-711.4427467697296</c:v>
                </c:pt>
                <c:pt idx="42">
                  <c:v>-524.8540260048736</c:v>
                </c:pt>
                <c:pt idx="43">
                  <c:v>-331.6812765883834</c:v>
                </c:pt>
                <c:pt idx="44">
                  <c:v>-132.5813684219486</c:v>
                </c:pt>
                <c:pt idx="45">
                  <c:v>71.76411966994848</c:v>
                </c:pt>
                <c:pt idx="46">
                  <c:v>280.6517412809287</c:v>
                </c:pt>
                <c:pt idx="47">
                  <c:v>493.3591149243879</c:v>
                </c:pt>
                <c:pt idx="48">
                  <c:v>709.1479354710392</c:v>
                </c:pt>
                <c:pt idx="49">
                  <c:v>927.2670519683554</c:v>
                </c:pt>
                <c:pt idx="50">
                  <c:v>1146.95559901121</c:v>
                </c:pt>
                <c:pt idx="51">
                  <c:v>1367.446168609769</c:v>
                </c:pt>
                <c:pt idx="52">
                  <c:v>1587.968009331882</c:v>
                </c:pt>
                <c:pt idx="53">
                  <c:v>1807.750239383479</c:v>
                </c:pt>
                <c:pt idx="54">
                  <c:v>2026.025060232424</c:v>
                </c:pt>
                <c:pt idx="55">
                  <c:v>2242.03095737898</c:v>
                </c:pt>
                <c:pt idx="56">
                  <c:v>2455.015874929623</c:v>
                </c:pt>
                <c:pt idx="57">
                  <c:v>2664.240350740169</c:v>
                </c:pt>
                <c:pt idx="58">
                  <c:v>2868.980599058535</c:v>
                </c:pt>
                <c:pt idx="59">
                  <c:v>3068.531527816336</c:v>
                </c:pt>
                <c:pt idx="60">
                  <c:v>3262.209677990933</c:v>
                </c:pt>
                <c:pt idx="61">
                  <c:v>3338.079838042348</c:v>
                </c:pt>
                <c:pt idx="62">
                  <c:v>3413.949998093763</c:v>
                </c:pt>
                <c:pt idx="63">
                  <c:v>3489.820158145178</c:v>
                </c:pt>
                <c:pt idx="64">
                  <c:v>3565.690318196593</c:v>
                </c:pt>
                <c:pt idx="65">
                  <c:v>3641.560478248009</c:v>
                </c:pt>
                <c:pt idx="66">
                  <c:v>3717.430638299423</c:v>
                </c:pt>
                <c:pt idx="67">
                  <c:v>3793.300798350839</c:v>
                </c:pt>
                <c:pt idx="68">
                  <c:v>3869.170958402254</c:v>
                </c:pt>
                <c:pt idx="69">
                  <c:v>3945.041118453669</c:v>
                </c:pt>
                <c:pt idx="70">
                  <c:v>4020.911278505083</c:v>
                </c:pt>
                <c:pt idx="71">
                  <c:v>4096.781438556498</c:v>
                </c:pt>
                <c:pt idx="72">
                  <c:v>4172.651598607913</c:v>
                </c:pt>
                <c:pt idx="73">
                  <c:v>4248.521758659328</c:v>
                </c:pt>
                <c:pt idx="74">
                  <c:v>4324.391918710744</c:v>
                </c:pt>
                <c:pt idx="75">
                  <c:v>4400.26207876216</c:v>
                </c:pt>
                <c:pt idx="76">
                  <c:v>4476.132238813574</c:v>
                </c:pt>
                <c:pt idx="77">
                  <c:v>4552.00239886499</c:v>
                </c:pt>
                <c:pt idx="78">
                  <c:v>4627.872558916404</c:v>
                </c:pt>
                <c:pt idx="79">
                  <c:v>4703.74271896782</c:v>
                </c:pt>
                <c:pt idx="80">
                  <c:v>4779.612879019234</c:v>
                </c:pt>
                <c:pt idx="81">
                  <c:v>4855.48303907065</c:v>
                </c:pt>
                <c:pt idx="82">
                  <c:v>4931.353199122064</c:v>
                </c:pt>
                <c:pt idx="83">
                  <c:v>5007.22335917348</c:v>
                </c:pt>
                <c:pt idx="84">
                  <c:v>5083.093519224894</c:v>
                </c:pt>
                <c:pt idx="85">
                  <c:v>5158.96367927631</c:v>
                </c:pt>
                <c:pt idx="86">
                  <c:v>5234.833839327724</c:v>
                </c:pt>
                <c:pt idx="87">
                  <c:v>5310.70399937914</c:v>
                </c:pt>
                <c:pt idx="88">
                  <c:v>5386.574159430555</c:v>
                </c:pt>
                <c:pt idx="89">
                  <c:v>5462.44431948197</c:v>
                </c:pt>
                <c:pt idx="90">
                  <c:v>5538.314479533384</c:v>
                </c:pt>
                <c:pt idx="91">
                  <c:v>5614.1846395848</c:v>
                </c:pt>
                <c:pt idx="92">
                  <c:v>5690.054799636215</c:v>
                </c:pt>
                <c:pt idx="93">
                  <c:v>5765.92495968763</c:v>
                </c:pt>
                <c:pt idx="94">
                  <c:v>5841.795119739045</c:v>
                </c:pt>
                <c:pt idx="95">
                  <c:v>5917.66527979046</c:v>
                </c:pt>
                <c:pt idx="96">
                  <c:v>5993.535439841875</c:v>
                </c:pt>
                <c:pt idx="97">
                  <c:v>6069.40559989329</c:v>
                </c:pt>
                <c:pt idx="98">
                  <c:v>6145.275759944705</c:v>
                </c:pt>
                <c:pt idx="99">
                  <c:v>6221.14591999612</c:v>
                </c:pt>
                <c:pt idx="100">
                  <c:v>6297.016080047535</c:v>
                </c:pt>
                <c:pt idx="101">
                  <c:v>6372.88624009895</c:v>
                </c:pt>
                <c:pt idx="102">
                  <c:v>6448.756400150365</c:v>
                </c:pt>
                <c:pt idx="103">
                  <c:v>6524.62656020178</c:v>
                </c:pt>
                <c:pt idx="104">
                  <c:v>6600.496720253195</c:v>
                </c:pt>
                <c:pt idx="105">
                  <c:v>6676.36688030461</c:v>
                </c:pt>
                <c:pt idx="106">
                  <c:v>6752.237040356025</c:v>
                </c:pt>
                <c:pt idx="107">
                  <c:v>6828.10720040744</c:v>
                </c:pt>
                <c:pt idx="108">
                  <c:v>6903.977360458855</c:v>
                </c:pt>
                <c:pt idx="109">
                  <c:v>6979.84752051027</c:v>
                </c:pt>
                <c:pt idx="110">
                  <c:v>7055.717680561685</c:v>
                </c:pt>
                <c:pt idx="111">
                  <c:v>7131.587840613101</c:v>
                </c:pt>
                <c:pt idx="112">
                  <c:v>7207.458000664516</c:v>
                </c:pt>
                <c:pt idx="113">
                  <c:v>7283.32816071593</c:v>
                </c:pt>
                <c:pt idx="114">
                  <c:v>7359.198320767345</c:v>
                </c:pt>
                <c:pt idx="115">
                  <c:v>7435.068480818761</c:v>
                </c:pt>
                <c:pt idx="116">
                  <c:v>7510.938640870176</c:v>
                </c:pt>
                <c:pt idx="117">
                  <c:v>7586.808800921591</c:v>
                </c:pt>
                <c:pt idx="118">
                  <c:v>7662.678960973006</c:v>
                </c:pt>
                <c:pt idx="119">
                  <c:v>7738.54912102442</c:v>
                </c:pt>
                <c:pt idx="120">
                  <c:v>7814.419281075835</c:v>
                </c:pt>
                <c:pt idx="121">
                  <c:v>7930.753526488006</c:v>
                </c:pt>
                <c:pt idx="122">
                  <c:v>8044.364737105255</c:v>
                </c:pt>
                <c:pt idx="123">
                  <c:v>8155.105520343406</c:v>
                </c:pt>
                <c:pt idx="124">
                  <c:v>8262.833108478924</c:v>
                </c:pt>
                <c:pt idx="125">
                  <c:v>8367.409588677665</c:v>
                </c:pt>
                <c:pt idx="126">
                  <c:v>8468.702125201381</c:v>
                </c:pt>
                <c:pt idx="127">
                  <c:v>8566.583173433966</c:v>
                </c:pt>
                <c:pt idx="128">
                  <c:v>8660.930685382576</c:v>
                </c:pt>
                <c:pt idx="129">
                  <c:v>8751.628306322558</c:v>
                </c:pt>
                <c:pt idx="130">
                  <c:v>8838.565562269316</c:v>
                </c:pt>
                <c:pt idx="131">
                  <c:v>8921.63803797507</c:v>
                </c:pt>
                <c:pt idx="132">
                  <c:v>9000.747545163732</c:v>
                </c:pt>
                <c:pt idx="133">
                  <c:v>9075.802280732812</c:v>
                </c:pt>
                <c:pt idx="134">
                  <c:v>9146.716974667468</c:v>
                </c:pt>
                <c:pt idx="135">
                  <c:v>9213.413027428396</c:v>
                </c:pt>
                <c:pt idx="136">
                  <c:v>9275.81863659217</c:v>
                </c:pt>
                <c:pt idx="137">
                  <c:v>9333.868912540012</c:v>
                </c:pt>
                <c:pt idx="138">
                  <c:v>9387.505983008577</c:v>
                </c:pt>
                <c:pt idx="139">
                  <c:v>9436.67908633431</c:v>
                </c:pt>
                <c:pt idx="140">
                  <c:v>9481.344653241136</c:v>
                </c:pt>
                <c:pt idx="141">
                  <c:v>9521.466377039698</c:v>
                </c:pt>
                <c:pt idx="142">
                  <c:v>9557.015272125057</c:v>
                </c:pt>
                <c:pt idx="143">
                  <c:v>9587.969720678579</c:v>
                </c:pt>
                <c:pt idx="144">
                  <c:v>9614.315507498768</c:v>
                </c:pt>
                <c:pt idx="145">
                  <c:v>9636.045842904952</c:v>
                </c:pt>
                <c:pt idx="146">
                  <c:v>9653.161373676874</c:v>
                </c:pt>
                <c:pt idx="147">
                  <c:v>9665.670182012592</c:v>
                </c:pt>
                <c:pt idx="148">
                  <c:v>9673.58777250637</c:v>
                </c:pt>
                <c:pt idx="149">
                  <c:v>9676.93704716752</c:v>
                </c:pt>
                <c:pt idx="150">
                  <c:v>9675.748268520455</c:v>
                </c:pt>
                <c:pt idx="151">
                  <c:v>9670.059010845429</c:v>
                </c:pt>
                <c:pt idx="152">
                  <c:v>9659.914099638474</c:v>
                </c:pt>
                <c:pt idx="153">
                  <c:v>9645.365539388131</c:v>
                </c:pt>
                <c:pt idx="154">
                  <c:v>9626.47242978531</c:v>
                </c:pt>
                <c:pt idx="155">
                  <c:v>9603.300870501285</c:v>
                </c:pt>
                <c:pt idx="156">
                  <c:v>9575.923854687268</c:v>
                </c:pt>
                <c:pt idx="157">
                  <c:v>9544.421151367116</c:v>
                </c:pt>
                <c:pt idx="158">
                  <c:v>9508.879176912715</c:v>
                </c:pt>
                <c:pt idx="159">
                  <c:v>9469.390855809066</c:v>
                </c:pt>
                <c:pt idx="160">
                  <c:v>9426.055470933454</c:v>
                </c:pt>
                <c:pt idx="161">
                  <c:v>9378.978503589904</c:v>
                </c:pt>
                <c:pt idx="162">
                  <c:v>9328.27146355667</c:v>
                </c:pt>
                <c:pt idx="163">
                  <c:v>9274.051709420599</c:v>
                </c:pt>
                <c:pt idx="164">
                  <c:v>9216.442259487816</c:v>
                </c:pt>
                <c:pt idx="165">
                  <c:v>9155.57159357544</c:v>
                </c:pt>
                <c:pt idx="166">
                  <c:v>9091.57344600364</c:v>
                </c:pt>
                <c:pt idx="167">
                  <c:v>9024.586590121595</c:v>
                </c:pt>
                <c:pt idx="168">
                  <c:v>8954.754614714515</c:v>
                </c:pt>
                <c:pt idx="169">
                  <c:v>8882.22569265199</c:v>
                </c:pt>
                <c:pt idx="170">
                  <c:v>8807.15234215041</c:v>
                </c:pt>
                <c:pt idx="171">
                  <c:v>8729.691181034137</c:v>
                </c:pt>
                <c:pt idx="172">
                  <c:v>8650.002674391315</c:v>
                </c:pt>
                <c:pt idx="173">
                  <c:v>8568.25087603097</c:v>
                </c:pt>
                <c:pt idx="174">
                  <c:v>8484.603164157906</c:v>
                </c:pt>
                <c:pt idx="175">
                  <c:v>8399.2299716913</c:v>
                </c:pt>
                <c:pt idx="176">
                  <c:v>8312.304511661523</c:v>
                </c:pt>
                <c:pt idx="177">
                  <c:v>8224.00249812761</c:v>
                </c:pt>
                <c:pt idx="178">
                  <c:v>8134.501863065052</c:v>
                </c:pt>
                <c:pt idx="179">
                  <c:v>8043.982469680064</c:v>
                </c:pt>
                <c:pt idx="180">
                  <c:v>7952.625822612217</c:v>
                </c:pt>
                <c:pt idx="181">
                  <c:v>7832.6114133255</c:v>
                </c:pt>
                <c:pt idx="182">
                  <c:v>7712.597004038784</c:v>
                </c:pt>
                <c:pt idx="183">
                  <c:v>7592.582594752067</c:v>
                </c:pt>
                <c:pt idx="184">
                  <c:v>7472.56818546535</c:v>
                </c:pt>
                <c:pt idx="185">
                  <c:v>7352.553776178634</c:v>
                </c:pt>
                <c:pt idx="186">
                  <c:v>7232.539366891916</c:v>
                </c:pt>
                <c:pt idx="187">
                  <c:v>7112.5249576052</c:v>
                </c:pt>
                <c:pt idx="188">
                  <c:v>6992.510548318483</c:v>
                </c:pt>
                <c:pt idx="189">
                  <c:v>6872.496139031766</c:v>
                </c:pt>
                <c:pt idx="190">
                  <c:v>6752.48172974505</c:v>
                </c:pt>
                <c:pt idx="191">
                  <c:v>6632.467320458333</c:v>
                </c:pt>
                <c:pt idx="192">
                  <c:v>6512.452911171616</c:v>
                </c:pt>
                <c:pt idx="193">
                  <c:v>6392.4385018849</c:v>
                </c:pt>
                <c:pt idx="194">
                  <c:v>6272.424092598183</c:v>
                </c:pt>
                <c:pt idx="195">
                  <c:v>6152.409683311466</c:v>
                </c:pt>
                <c:pt idx="196">
                  <c:v>6032.39527402475</c:v>
                </c:pt>
                <c:pt idx="197">
                  <c:v>5912.380864738033</c:v>
                </c:pt>
                <c:pt idx="198">
                  <c:v>5792.366455451316</c:v>
                </c:pt>
                <c:pt idx="199">
                  <c:v>5672.3520461646</c:v>
                </c:pt>
                <c:pt idx="200">
                  <c:v>5552.337636877882</c:v>
                </c:pt>
                <c:pt idx="201">
                  <c:v>5432.323227591165</c:v>
                </c:pt>
                <c:pt idx="202">
                  <c:v>5312.308818304449</c:v>
                </c:pt>
                <c:pt idx="203">
                  <c:v>5192.294409017732</c:v>
                </c:pt>
                <c:pt idx="204">
                  <c:v>5072.279999731016</c:v>
                </c:pt>
                <c:pt idx="205">
                  <c:v>4952.2655904443</c:v>
                </c:pt>
                <c:pt idx="206">
                  <c:v>4832.251181157582</c:v>
                </c:pt>
                <c:pt idx="207">
                  <c:v>4712.236771870866</c:v>
                </c:pt>
                <c:pt idx="208">
                  <c:v>4592.222362584148</c:v>
                </c:pt>
                <c:pt idx="209">
                  <c:v>4472.207953297432</c:v>
                </c:pt>
                <c:pt idx="210">
                  <c:v>4352.193544010715</c:v>
                </c:pt>
                <c:pt idx="211">
                  <c:v>4232.179134723998</c:v>
                </c:pt>
                <c:pt idx="212">
                  <c:v>4112.164725437281</c:v>
                </c:pt>
                <c:pt idx="213">
                  <c:v>3992.150316150564</c:v>
                </c:pt>
                <c:pt idx="214">
                  <c:v>3872.135906863848</c:v>
                </c:pt>
                <c:pt idx="215">
                  <c:v>3752.12149757713</c:v>
                </c:pt>
                <c:pt idx="216">
                  <c:v>3632.107088290413</c:v>
                </c:pt>
                <c:pt idx="217">
                  <c:v>3512.092679003696</c:v>
                </c:pt>
                <c:pt idx="218">
                  <c:v>3392.078269716979</c:v>
                </c:pt>
                <c:pt idx="219">
                  <c:v>3272.063860430262</c:v>
                </c:pt>
                <c:pt idx="220">
                  <c:v>3152.049451143545</c:v>
                </c:pt>
                <c:pt idx="221">
                  <c:v>3032.035041856827</c:v>
                </c:pt>
                <c:pt idx="222">
                  <c:v>2912.02063257011</c:v>
                </c:pt>
                <c:pt idx="223">
                  <c:v>2792.006223283393</c:v>
                </c:pt>
                <c:pt idx="224">
                  <c:v>2671.991813996676</c:v>
                </c:pt>
                <c:pt idx="225">
                  <c:v>2551.977404709959</c:v>
                </c:pt>
                <c:pt idx="226">
                  <c:v>2431.962995423241</c:v>
                </c:pt>
                <c:pt idx="227">
                  <c:v>2311.948586136524</c:v>
                </c:pt>
                <c:pt idx="228">
                  <c:v>2191.934176849807</c:v>
                </c:pt>
                <c:pt idx="229">
                  <c:v>2071.91976756309</c:v>
                </c:pt>
                <c:pt idx="230">
                  <c:v>1951.905358276373</c:v>
                </c:pt>
                <c:pt idx="231">
                  <c:v>1831.890948989655</c:v>
                </c:pt>
                <c:pt idx="232">
                  <c:v>1711.876539702938</c:v>
                </c:pt>
                <c:pt idx="233">
                  <c:v>1591.862130416221</c:v>
                </c:pt>
                <c:pt idx="234">
                  <c:v>1471.847721129504</c:v>
                </c:pt>
                <c:pt idx="235">
                  <c:v>1351.833311842787</c:v>
                </c:pt>
                <c:pt idx="236">
                  <c:v>1231.81890255607</c:v>
                </c:pt>
                <c:pt idx="237">
                  <c:v>1111.804493269352</c:v>
                </c:pt>
                <c:pt idx="238">
                  <c:v>991.7900839826352</c:v>
                </c:pt>
                <c:pt idx="239">
                  <c:v>871.775674695918</c:v>
                </c:pt>
                <c:pt idx="240">
                  <c:v>751.7612654092009</c:v>
                </c:pt>
              </c:numCache>
            </c:numRef>
          </c:xVal>
          <c:yVal>
            <c:numRef>
              <c:f>Sheet1!$H$42:$H$282</c:f>
              <c:numCache>
                <c:formatCode>0.0</c:formatCode>
                <c:ptCount val="241"/>
                <c:pt idx="0" formatCode="General">
                  <c:v>0.0</c:v>
                </c:pt>
                <c:pt idx="1">
                  <c:v>-1.990272974396666</c:v>
                </c:pt>
                <c:pt idx="2">
                  <c:v>7.915937593638918</c:v>
                </c:pt>
                <c:pt idx="3">
                  <c:v>29.76302630431725</c:v>
                </c:pt>
                <c:pt idx="4">
                  <c:v>63.54560906141951</c:v>
                </c:pt>
                <c:pt idx="5">
                  <c:v>109.2085455173213</c:v>
                </c:pt>
                <c:pt idx="6">
                  <c:v>166.6471689400581</c:v>
                </c:pt>
                <c:pt idx="7">
                  <c:v>235.7077225441734</c:v>
                </c:pt>
                <c:pt idx="8">
                  <c:v>316.1880004663864</c:v>
                </c:pt>
                <c:pt idx="9">
                  <c:v>407.8381907140053</c:v>
                </c:pt>
                <c:pt idx="10">
                  <c:v>510.3619165720338</c:v>
                </c:pt>
                <c:pt idx="11">
                  <c:v>623.4174721275891</c:v>
                </c:pt>
                <c:pt idx="12">
                  <c:v>746.6192467610242</c:v>
                </c:pt>
                <c:pt idx="13">
                  <c:v>879.5393326653874</c:v>
                </c:pt>
                <c:pt idx="14">
                  <c:v>1021.70930869285</c:v>
                </c:pt>
                <c:pt idx="15">
                  <c:v>1172.622193091671</c:v>
                </c:pt>
                <c:pt idx="16">
                  <c:v>1331.734556993191</c:v>
                </c:pt>
                <c:pt idx="17">
                  <c:v>1498.46878983825</c:v>
                </c:pt>
                <c:pt idx="18">
                  <c:v>1672.215507298966</c:v>
                </c:pt>
                <c:pt idx="19">
                  <c:v>1852.336091657864</c:v>
                </c:pt>
                <c:pt idx="20">
                  <c:v>2038.165354054069</c:v>
                </c:pt>
                <c:pt idx="21">
                  <c:v>2229.014307498326</c:v>
                </c:pt>
                <c:pt idx="22">
                  <c:v>2424.17303909678</c:v>
                </c:pt>
                <c:pt idx="23">
                  <c:v>2622.913669509901</c:v>
                </c:pt>
                <c:pt idx="24">
                  <c:v>2824.493387309286</c:v>
                </c:pt>
                <c:pt idx="25">
                  <c:v>3028.157545582782</c:v>
                </c:pt>
                <c:pt idx="26">
                  <c:v>3233.142807878967</c:v>
                </c:pt>
                <c:pt idx="27">
                  <c:v>3438.680330376243</c:v>
                </c:pt>
                <c:pt idx="28">
                  <c:v>3643.998967010873</c:v>
                </c:pt>
                <c:pt idx="29">
                  <c:v>3848.328484202502</c:v>
                </c:pt>
                <c:pt idx="30">
                  <c:v>4050.902771775763</c:v>
                </c:pt>
                <c:pt idx="31">
                  <c:v>4250.963036692378</c:v>
                </c:pt>
                <c:pt idx="32">
                  <c:v>4447.760966279847</c:v>
                </c:pt>
                <c:pt idx="33">
                  <c:v>4640.561847769971</c:v>
                </c:pt>
                <c:pt idx="34">
                  <c:v>4828.647631142588</c:v>
                </c:pt>
                <c:pt idx="35">
                  <c:v>5011.319922506258</c:v>
                </c:pt>
                <c:pt idx="36">
                  <c:v>5187.902895537199</c:v>
                </c:pt>
                <c:pt idx="37">
                  <c:v>5357.746108839358</c:v>
                </c:pt>
                <c:pt idx="38">
                  <c:v>5520.227217480745</c:v>
                </c:pt>
                <c:pt idx="39">
                  <c:v>5674.754567402233</c:v>
                </c:pt>
                <c:pt idx="40">
                  <c:v>5820.769661883382</c:v>
                </c:pt>
                <c:pt idx="41">
                  <c:v>5957.749489783158</c:v>
                </c:pt>
                <c:pt idx="42">
                  <c:v>6085.208705849664</c:v>
                </c:pt>
                <c:pt idx="43">
                  <c:v>6202.701654009684</c:v>
                </c:pt>
                <c:pt idx="44">
                  <c:v>6309.824225203446</c:v>
                </c:pt>
                <c:pt idx="45">
                  <c:v>6406.215542019694</c:v>
                </c:pt>
                <c:pt idx="46">
                  <c:v>6491.559463108252</c:v>
                </c:pt>
                <c:pt idx="47">
                  <c:v>6565.585901098536</c:v>
                </c:pt>
                <c:pt idx="48">
                  <c:v>6628.07194852991</c:v>
                </c:pt>
                <c:pt idx="49">
                  <c:v>6678.842807100167</c:v>
                </c:pt>
                <c:pt idx="50">
                  <c:v>6717.772516358297</c:v>
                </c:pt>
                <c:pt idx="51">
                  <c:v>6744.784478803816</c:v>
                </c:pt>
                <c:pt idx="52">
                  <c:v>6759.851779203627</c:v>
                </c:pt>
                <c:pt idx="53">
                  <c:v>6762.997296795259</c:v>
                </c:pt>
                <c:pt idx="54">
                  <c:v>6754.293609908736</c:v>
                </c:pt>
                <c:pt idx="55">
                  <c:v>6733.86269340469</c:v>
                </c:pt>
                <c:pt idx="56">
                  <c:v>6701.875410190021</c:v>
                </c:pt>
                <c:pt idx="57">
                  <c:v>6658.550798930849</c:v>
                </c:pt>
                <c:pt idx="58">
                  <c:v>6604.15516093213</c:v>
                </c:pt>
                <c:pt idx="59">
                  <c:v>6539.000949990513</c:v>
                </c:pt>
                <c:pt idx="60">
                  <c:v>6463.44546984836</c:v>
                </c:pt>
                <c:pt idx="61">
                  <c:v>6428.760570455364</c:v>
                </c:pt>
                <c:pt idx="62">
                  <c:v>6394.07567106237</c:v>
                </c:pt>
                <c:pt idx="63">
                  <c:v>6359.390771669373</c:v>
                </c:pt>
                <c:pt idx="64">
                  <c:v>6324.705872276379</c:v>
                </c:pt>
                <c:pt idx="65">
                  <c:v>6290.020972883383</c:v>
                </c:pt>
                <c:pt idx="66">
                  <c:v>6255.336073490388</c:v>
                </c:pt>
                <c:pt idx="67">
                  <c:v>6220.651174097392</c:v>
                </c:pt>
                <c:pt idx="68">
                  <c:v>6185.966274704397</c:v>
                </c:pt>
                <c:pt idx="69">
                  <c:v>6151.281375311402</c:v>
                </c:pt>
                <c:pt idx="70">
                  <c:v>6116.596475918407</c:v>
                </c:pt>
                <c:pt idx="71">
                  <c:v>6081.911576525411</c:v>
                </c:pt>
                <c:pt idx="72">
                  <c:v>6047.226677132416</c:v>
                </c:pt>
                <c:pt idx="73">
                  <c:v>6012.541777739421</c:v>
                </c:pt>
                <c:pt idx="74">
                  <c:v>5977.856878346426</c:v>
                </c:pt>
                <c:pt idx="75">
                  <c:v>5943.17197895343</c:v>
                </c:pt>
                <c:pt idx="76">
                  <c:v>5908.487079560436</c:v>
                </c:pt>
                <c:pt idx="77">
                  <c:v>5873.80218016744</c:v>
                </c:pt>
                <c:pt idx="78">
                  <c:v>5839.117280774445</c:v>
                </c:pt>
                <c:pt idx="79">
                  <c:v>5804.43238138145</c:v>
                </c:pt>
                <c:pt idx="80">
                  <c:v>5769.747481988455</c:v>
                </c:pt>
                <c:pt idx="81">
                  <c:v>5735.06258259546</c:v>
                </c:pt>
                <c:pt idx="82">
                  <c:v>5700.377683202464</c:v>
                </c:pt>
                <c:pt idx="83">
                  <c:v>5665.692783809468</c:v>
                </c:pt>
                <c:pt idx="84">
                  <c:v>5631.007884416474</c:v>
                </c:pt>
                <c:pt idx="85">
                  <c:v>5596.322985023478</c:v>
                </c:pt>
                <c:pt idx="86">
                  <c:v>5561.638085630483</c:v>
                </c:pt>
                <c:pt idx="87">
                  <c:v>5526.953186237488</c:v>
                </c:pt>
                <c:pt idx="88">
                  <c:v>5492.268286844493</c:v>
                </c:pt>
                <c:pt idx="89">
                  <c:v>5457.583387451497</c:v>
                </c:pt>
                <c:pt idx="90">
                  <c:v>5422.898488058502</c:v>
                </c:pt>
                <c:pt idx="91">
                  <c:v>5388.213588665506</c:v>
                </c:pt>
                <c:pt idx="92">
                  <c:v>5353.528689272511</c:v>
                </c:pt>
                <c:pt idx="93">
                  <c:v>5318.843789879516</c:v>
                </c:pt>
                <c:pt idx="94">
                  <c:v>5284.158890486521</c:v>
                </c:pt>
                <c:pt idx="95">
                  <c:v>5249.473991093526</c:v>
                </c:pt>
                <c:pt idx="96">
                  <c:v>5214.789091700531</c:v>
                </c:pt>
                <c:pt idx="97">
                  <c:v>5180.104192307535</c:v>
                </c:pt>
                <c:pt idx="98">
                  <c:v>5145.41929291454</c:v>
                </c:pt>
                <c:pt idx="99">
                  <c:v>5110.734393521545</c:v>
                </c:pt>
                <c:pt idx="100">
                  <c:v>5076.04949412855</c:v>
                </c:pt>
                <c:pt idx="101">
                  <c:v>5041.364594735554</c:v>
                </c:pt>
                <c:pt idx="102">
                  <c:v>5006.679695342559</c:v>
                </c:pt>
                <c:pt idx="103">
                  <c:v>4971.994795949564</c:v>
                </c:pt>
                <c:pt idx="104">
                  <c:v>4937.309896556568</c:v>
                </c:pt>
                <c:pt idx="105">
                  <c:v>4902.624997163573</c:v>
                </c:pt>
                <c:pt idx="106">
                  <c:v>4867.940097770578</c:v>
                </c:pt>
                <c:pt idx="107">
                  <c:v>4833.255198377583</c:v>
                </c:pt>
                <c:pt idx="108">
                  <c:v>4798.570298984588</c:v>
                </c:pt>
                <c:pt idx="109">
                  <c:v>4763.885399591592</c:v>
                </c:pt>
                <c:pt idx="110">
                  <c:v>4729.200500198597</c:v>
                </c:pt>
                <c:pt idx="111">
                  <c:v>4694.515600805601</c:v>
                </c:pt>
                <c:pt idx="112">
                  <c:v>4659.830701412606</c:v>
                </c:pt>
                <c:pt idx="113">
                  <c:v>4625.145802019611</c:v>
                </c:pt>
                <c:pt idx="114">
                  <c:v>4590.460902626616</c:v>
                </c:pt>
                <c:pt idx="115">
                  <c:v>4555.776003233621</c:v>
                </c:pt>
                <c:pt idx="116">
                  <c:v>4521.091103840626</c:v>
                </c:pt>
                <c:pt idx="117">
                  <c:v>4486.40620444763</c:v>
                </c:pt>
                <c:pt idx="118">
                  <c:v>4451.721305054635</c:v>
                </c:pt>
                <c:pt idx="119">
                  <c:v>4417.03640566164</c:v>
                </c:pt>
                <c:pt idx="120">
                  <c:v>4382.351506268644</c:v>
                </c:pt>
                <c:pt idx="121">
                  <c:v>4329.167993866053</c:v>
                </c:pt>
                <c:pt idx="122">
                  <c:v>4272.257105613274</c:v>
                </c:pt>
                <c:pt idx="123">
                  <c:v>4211.731124569952</c:v>
                </c:pt>
                <c:pt idx="124">
                  <c:v>4147.708158468561</c:v>
                </c:pt>
                <c:pt idx="125">
                  <c:v>4080.311949418064</c:v>
                </c:pt>
                <c:pt idx="126">
                  <c:v>4009.67167452943</c:v>
                </c:pt>
                <c:pt idx="127">
                  <c:v>3935.9217377842</c:v>
                </c:pt>
                <c:pt idx="128">
                  <c:v>3859.201553481485</c:v>
                </c:pt>
                <c:pt idx="129">
                  <c:v>3779.655321612285</c:v>
                </c:pt>
                <c:pt idx="130">
                  <c:v>3697.43179552305</c:v>
                </c:pt>
                <c:pt idx="131">
                  <c:v>3612.68404224284</c:v>
                </c:pt>
                <c:pt idx="132">
                  <c:v>3525.569195860225</c:v>
                </c:pt>
                <c:pt idx="133">
                  <c:v>3436.248204347317</c:v>
                </c:pt>
                <c:pt idx="134">
                  <c:v>3344.885570238813</c:v>
                </c:pt>
                <c:pt idx="135">
                  <c:v>3251.649085583914</c:v>
                </c:pt>
                <c:pt idx="136">
                  <c:v>3156.709561598126</c:v>
                </c:pt>
                <c:pt idx="137">
                  <c:v>3060.240553450569</c:v>
                </c:pt>
                <c:pt idx="138">
                  <c:v>2962.418080630187</c:v>
                </c:pt>
                <c:pt idx="139">
                  <c:v>2863.420343341432</c:v>
                </c:pt>
                <c:pt idx="140">
                  <c:v>2763.42743538635</c:v>
                </c:pt>
                <c:pt idx="141">
                  <c:v>2662.621053995687</c:v>
                </c:pt>
                <c:pt idx="142">
                  <c:v>2561.184207076539</c:v>
                </c:pt>
                <c:pt idx="143">
                  <c:v>2459.300918348221</c:v>
                </c:pt>
                <c:pt idx="144">
                  <c:v>2357.155930841453</c:v>
                </c:pt>
                <c:pt idx="145">
                  <c:v>2254.934409238585</c:v>
                </c:pt>
                <c:pt idx="146">
                  <c:v>2152.82164153445</c:v>
                </c:pt>
                <c:pt idx="147">
                  <c:v>2051.002740498534</c:v>
                </c:pt>
                <c:pt idx="148">
                  <c:v>1949.662345419481</c:v>
                </c:pt>
                <c:pt idx="149">
                  <c:v>1848.984324612457</c:v>
                </c:pt>
                <c:pt idx="150">
                  <c:v>1749.151479168732</c:v>
                </c:pt>
                <c:pt idx="151">
                  <c:v>1650.34524842477</c:v>
                </c:pt>
                <c:pt idx="152">
                  <c:v>1552.745417625401</c:v>
                </c:pt>
                <c:pt idx="153">
                  <c:v>1456.529828252077</c:v>
                </c:pt>
                <c:pt idx="154">
                  <c:v>1361.874091482936</c:v>
                </c:pt>
                <c:pt idx="155">
                  <c:v>1268.951305246362</c:v>
                </c:pt>
                <c:pt idx="156">
                  <c:v>1177.931775323906</c:v>
                </c:pt>
                <c:pt idx="157">
                  <c:v>1088.982740951949</c:v>
                </c:pt>
                <c:pt idx="158">
                  <c:v>1002.268105364211</c:v>
                </c:pt>
                <c:pt idx="159">
                  <c:v>917.9481717092576</c:v>
                </c:pt>
                <c:pt idx="160">
                  <c:v>836.1793847685007</c:v>
                </c:pt>
                <c:pt idx="161">
                  <c:v>757.1140788908401</c:v>
                </c:pt>
                <c:pt idx="162">
                  <c:v>680.90023255007</c:v>
                </c:pt>
                <c:pt idx="163">
                  <c:v>607.6812299205169</c:v>
                </c:pt>
                <c:pt idx="164">
                  <c:v>537.595629855057</c:v>
                </c:pt>
                <c:pt idx="165">
                  <c:v>470.7769426377384</c:v>
                </c:pt>
                <c:pt idx="166">
                  <c:v>407.3534148707067</c:v>
                </c:pt>
                <c:pt idx="167">
                  <c:v>347.4478228420271</c:v>
                </c:pt>
                <c:pt idx="168">
                  <c:v>291.1772747073286</c:v>
                </c:pt>
                <c:pt idx="169">
                  <c:v>238.6530218040002</c:v>
                </c:pt>
                <c:pt idx="170">
                  <c:v>189.9802794019486</c:v>
                </c:pt>
                <c:pt idx="171">
                  <c:v>145.2580571797269</c:v>
                </c:pt>
                <c:pt idx="172">
                  <c:v>104.5789996991741</c:v>
                </c:pt>
                <c:pt idx="173">
                  <c:v>68.02923713559071</c:v>
                </c:pt>
                <c:pt idx="174">
                  <c:v>35.68824650395958</c:v>
                </c:pt>
                <c:pt idx="175">
                  <c:v>7.628723604802289</c:v>
                </c:pt>
                <c:pt idx="176">
                  <c:v>-16.0835341040048</c:v>
                </c:pt>
                <c:pt idx="177">
                  <c:v>-35.38973352073764</c:v>
                </c:pt>
                <c:pt idx="178">
                  <c:v>-50.23818062784451</c:v>
                </c:pt>
                <c:pt idx="179">
                  <c:v>-60.58436378185196</c:v>
                </c:pt>
                <c:pt idx="180">
                  <c:v>-66.39102543095998</c:v>
                </c:pt>
                <c:pt idx="181">
                  <c:v>-68.00476027506445</c:v>
                </c:pt>
                <c:pt idx="182">
                  <c:v>-69.61849511916893</c:v>
                </c:pt>
                <c:pt idx="183">
                  <c:v>-71.2322299632734</c:v>
                </c:pt>
                <c:pt idx="184">
                  <c:v>-72.84596480737786</c:v>
                </c:pt>
                <c:pt idx="185">
                  <c:v>-74.45969965148233</c:v>
                </c:pt>
                <c:pt idx="186">
                  <c:v>-76.07343449558681</c:v>
                </c:pt>
                <c:pt idx="187">
                  <c:v>-77.68716933969128</c:v>
                </c:pt>
                <c:pt idx="188">
                  <c:v>-79.30090418379575</c:v>
                </c:pt>
                <c:pt idx="189">
                  <c:v>-80.9146390279002</c:v>
                </c:pt>
                <c:pt idx="190">
                  <c:v>-82.52837387200469</c:v>
                </c:pt>
                <c:pt idx="191">
                  <c:v>-84.14210871610916</c:v>
                </c:pt>
                <c:pt idx="192">
                  <c:v>-85.75584356021363</c:v>
                </c:pt>
                <c:pt idx="193">
                  <c:v>-87.3695784043181</c:v>
                </c:pt>
                <c:pt idx="194">
                  <c:v>-88.98331324842257</c:v>
                </c:pt>
                <c:pt idx="195">
                  <c:v>-90.59704809252705</c:v>
                </c:pt>
                <c:pt idx="196">
                  <c:v>-92.21078293663152</c:v>
                </c:pt>
                <c:pt idx="197">
                  <c:v>-93.82451778073598</c:v>
                </c:pt>
                <c:pt idx="198">
                  <c:v>-95.43825262484045</c:v>
                </c:pt>
                <c:pt idx="199">
                  <c:v>-97.05198746894493</c:v>
                </c:pt>
                <c:pt idx="200">
                  <c:v>-98.6657223130494</c:v>
                </c:pt>
                <c:pt idx="201">
                  <c:v>-100.2794571571539</c:v>
                </c:pt>
                <c:pt idx="202">
                  <c:v>-101.8931920012583</c:v>
                </c:pt>
                <c:pt idx="203">
                  <c:v>-103.5069268453628</c:v>
                </c:pt>
                <c:pt idx="204">
                  <c:v>-105.1206616894673</c:v>
                </c:pt>
                <c:pt idx="205">
                  <c:v>-106.7343965335718</c:v>
                </c:pt>
                <c:pt idx="206">
                  <c:v>-108.3481313776762</c:v>
                </c:pt>
                <c:pt idx="207">
                  <c:v>-109.9618662217807</c:v>
                </c:pt>
                <c:pt idx="208">
                  <c:v>-111.5756010658852</c:v>
                </c:pt>
                <c:pt idx="209">
                  <c:v>-113.1893359099896</c:v>
                </c:pt>
                <c:pt idx="210">
                  <c:v>-114.8030707540941</c:v>
                </c:pt>
                <c:pt idx="211">
                  <c:v>-116.4168055981986</c:v>
                </c:pt>
                <c:pt idx="212">
                  <c:v>-118.030540442303</c:v>
                </c:pt>
                <c:pt idx="213">
                  <c:v>-119.6442752864075</c:v>
                </c:pt>
                <c:pt idx="214">
                  <c:v>-121.258010130512</c:v>
                </c:pt>
                <c:pt idx="215">
                  <c:v>-122.8717449746165</c:v>
                </c:pt>
                <c:pt idx="216">
                  <c:v>-124.4854798187209</c:v>
                </c:pt>
                <c:pt idx="217">
                  <c:v>-126.0992146628254</c:v>
                </c:pt>
                <c:pt idx="218">
                  <c:v>-127.7129495069299</c:v>
                </c:pt>
                <c:pt idx="219">
                  <c:v>-129.3266843510343</c:v>
                </c:pt>
                <c:pt idx="220">
                  <c:v>-130.9404191951388</c:v>
                </c:pt>
                <c:pt idx="221">
                  <c:v>-132.5541540392433</c:v>
                </c:pt>
                <c:pt idx="222">
                  <c:v>-134.1678888833478</c:v>
                </c:pt>
                <c:pt idx="223">
                  <c:v>-135.7816237274522</c:v>
                </c:pt>
                <c:pt idx="224">
                  <c:v>-137.3953585715567</c:v>
                </c:pt>
                <c:pt idx="225">
                  <c:v>-139.0090934156612</c:v>
                </c:pt>
                <c:pt idx="226">
                  <c:v>-140.6228282597656</c:v>
                </c:pt>
                <c:pt idx="227">
                  <c:v>-142.2365631038701</c:v>
                </c:pt>
                <c:pt idx="228">
                  <c:v>-143.8502979479745</c:v>
                </c:pt>
                <c:pt idx="229">
                  <c:v>-145.4640327920791</c:v>
                </c:pt>
                <c:pt idx="230">
                  <c:v>-147.0777676361835</c:v>
                </c:pt>
                <c:pt idx="231">
                  <c:v>-148.691502480288</c:v>
                </c:pt>
                <c:pt idx="232">
                  <c:v>-150.3052373243925</c:v>
                </c:pt>
                <c:pt idx="233">
                  <c:v>-151.9189721684969</c:v>
                </c:pt>
                <c:pt idx="234">
                  <c:v>-153.5327070126014</c:v>
                </c:pt>
                <c:pt idx="235">
                  <c:v>-155.1464418567059</c:v>
                </c:pt>
                <c:pt idx="236">
                  <c:v>-156.7601767008103</c:v>
                </c:pt>
                <c:pt idx="237">
                  <c:v>-158.3739115449148</c:v>
                </c:pt>
                <c:pt idx="238">
                  <c:v>-159.9876463890193</c:v>
                </c:pt>
                <c:pt idx="239">
                  <c:v>-161.6013812331238</c:v>
                </c:pt>
                <c:pt idx="240">
                  <c:v>-163.2151160772282</c:v>
                </c:pt>
              </c:numCache>
            </c:numRef>
          </c:yVal>
          <c:smooth val="1"/>
        </c:ser>
        <c:ser>
          <c:idx val="1"/>
          <c:order val="1"/>
          <c:tx>
            <c:v>Wind</c:v>
          </c:tx>
          <c:spPr>
            <a:ln w="31750" cap="rnd">
              <a:solidFill>
                <a:schemeClr val="accent6"/>
              </a:solidFill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Sheet1!$X$3:$X$4</c:f>
              <c:numCache>
                <c:formatCode>General</c:formatCode>
                <c:ptCount val="2"/>
                <c:pt idx="0">
                  <c:v>-3000.0</c:v>
                </c:pt>
                <c:pt idx="1">
                  <c:v>-2133.974596215561</c:v>
                </c:pt>
              </c:numCache>
            </c:numRef>
          </c:xVal>
          <c:yVal>
            <c:numRef>
              <c:f>Sheet1!$Y$3:$Y$4</c:f>
              <c:numCache>
                <c:formatCode>General</c:formatCode>
                <c:ptCount val="2"/>
                <c:pt idx="0">
                  <c:v>9000.0</c:v>
                </c:pt>
                <c:pt idx="1">
                  <c:v>9500.0</c:v>
                </c:pt>
              </c:numCache>
            </c:numRef>
          </c:yVal>
          <c:smooth val="0"/>
        </c:ser>
        <c:ser>
          <c:idx val="2"/>
          <c:order val="2"/>
          <c:tx>
            <c:v>End Hold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Sheet1!$G$282</c:f>
              <c:numCache>
                <c:formatCode>0.0</c:formatCode>
                <c:ptCount val="1"/>
                <c:pt idx="0">
                  <c:v>751.7612654092009</c:v>
                </c:pt>
              </c:numCache>
            </c:numRef>
          </c:xVal>
          <c:yVal>
            <c:numRef>
              <c:f>Sheet1!$H$282</c:f>
              <c:numCache>
                <c:formatCode>0.0</c:formatCode>
                <c:ptCount val="1"/>
                <c:pt idx="0">
                  <c:v>-163.2151160772282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3761136"/>
        <c:axId val="-444572704"/>
      </c:scatterChart>
      <c:valAx>
        <c:axId val="-453761136"/>
        <c:scaling>
          <c:orientation val="minMax"/>
          <c:max val="18000.0"/>
          <c:min val="-6000.0"/>
        </c:scaling>
        <c:delete val="0"/>
        <c:axPos val="b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4572704"/>
        <c:crosses val="autoZero"/>
        <c:crossBetween val="midCat"/>
        <c:majorUnit val="3000.0"/>
        <c:minorUnit val="100.0"/>
      </c:valAx>
      <c:valAx>
        <c:axId val="-444572704"/>
        <c:scaling>
          <c:orientation val="minMax"/>
          <c:max val="12000.0"/>
          <c:min val="-3000.0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3761136"/>
        <c:crosses val="autoZero"/>
        <c:crossBetween val="midCat"/>
        <c:majorUnit val="3000.0"/>
        <c:minorUnit val="100.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231280007681967"/>
          <c:y val="0.0271268123033378"/>
          <c:w val="0.134189072402535"/>
          <c:h val="0.131214826636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63500</xdr:rowOff>
    </xdr:from>
    <xdr:to>
      <xdr:col>18</xdr:col>
      <xdr:colOff>571500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0.29512</cdr:x>
      <cdr:y>0.03633</cdr:y>
    </cdr:from>
    <cdr:to>
      <cdr:x>0.75122</cdr:x>
      <cdr:y>0.16444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3400" y="241300"/>
          <a:ext cx="4749800" cy="850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/>
            <a:t>HOLDING EAST OF FIX</a:t>
          </a:r>
          <a:r>
            <a:rPr lang="en-US" sz="2000" b="1" baseline="0"/>
            <a:t> ON 090 RADIAL,</a:t>
          </a:r>
          <a:br>
            <a:rPr lang="en-US" sz="2000" b="1" baseline="0"/>
          </a:br>
          <a:r>
            <a:rPr lang="en-US" sz="2000" b="1" baseline="0"/>
            <a:t>STANDARD HOLD</a:t>
          </a:r>
          <a:endParaRPr lang="en-US" sz="2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2"/>
  <sheetViews>
    <sheetView tabSelected="1" workbookViewId="0">
      <selection activeCell="B3" sqref="B3"/>
    </sheetView>
  </sheetViews>
  <sheetFormatPr baseColWidth="10" defaultRowHeight="16" x14ac:dyDescent="0.2"/>
  <cols>
    <col min="1" max="1" width="14.6640625" customWidth="1"/>
    <col min="2" max="3" width="9.5" customWidth="1"/>
    <col min="4" max="4" width="9" customWidth="1"/>
    <col min="5" max="5" width="10.5" bestFit="1" customWidth="1"/>
    <col min="6" max="6" width="9.83203125" customWidth="1"/>
    <col min="7" max="7" width="9.5" customWidth="1"/>
    <col min="8" max="8" width="9" customWidth="1"/>
    <col min="9" max="10" width="7.33203125" bestFit="1" customWidth="1"/>
    <col min="11" max="11" width="7.5" customWidth="1"/>
    <col min="12" max="12" width="7.6640625" customWidth="1"/>
    <col min="21" max="21" width="11.6640625" bestFit="1" customWidth="1"/>
  </cols>
  <sheetData>
    <row r="1" spans="1:25" x14ac:dyDescent="0.2">
      <c r="T1" t="s">
        <v>28</v>
      </c>
      <c r="U1" t="s">
        <v>3</v>
      </c>
    </row>
    <row r="2" spans="1:25" x14ac:dyDescent="0.2">
      <c r="A2" t="s">
        <v>0</v>
      </c>
      <c r="B2" s="9">
        <v>90</v>
      </c>
      <c r="C2" t="s">
        <v>2</v>
      </c>
      <c r="T2" t="s">
        <v>4</v>
      </c>
      <c r="U2">
        <f>B2*6000/3600</f>
        <v>150</v>
      </c>
      <c r="X2" t="s">
        <v>25</v>
      </c>
      <c r="Y2" t="s">
        <v>26</v>
      </c>
    </row>
    <row r="3" spans="1:25" x14ac:dyDescent="0.2">
      <c r="A3" t="s">
        <v>1</v>
      </c>
      <c r="B3" s="9">
        <v>20</v>
      </c>
      <c r="C3" t="s">
        <v>2</v>
      </c>
      <c r="T3" t="s">
        <v>5</v>
      </c>
      <c r="U3" s="1">
        <f>B3*6000/3600</f>
        <v>33.333333333333336</v>
      </c>
      <c r="X3">
        <v>-3000</v>
      </c>
      <c r="Y3">
        <v>9000</v>
      </c>
    </row>
    <row r="4" spans="1:25" x14ac:dyDescent="0.2">
      <c r="A4" t="s">
        <v>27</v>
      </c>
      <c r="B4" s="9">
        <v>240</v>
      </c>
      <c r="T4" t="s">
        <v>19</v>
      </c>
      <c r="U4" s="1">
        <f>U3*SIN(RADIANS(U6))</f>
        <v>28.867513459481287</v>
      </c>
      <c r="X4">
        <f>50*B3*SIN(RADIANS(U6))-3000</f>
        <v>-2133.9745962155612</v>
      </c>
      <c r="Y4">
        <f>50*B3*COS(RADIANS(U6))+9000</f>
        <v>9500</v>
      </c>
    </row>
    <row r="5" spans="1:25" x14ac:dyDescent="0.2">
      <c r="A5" t="s">
        <v>33</v>
      </c>
      <c r="B5" s="9">
        <v>-7</v>
      </c>
      <c r="C5" t="s">
        <v>29</v>
      </c>
      <c r="D5" t="s">
        <v>30</v>
      </c>
      <c r="T5" t="s">
        <v>20</v>
      </c>
      <c r="U5" s="1">
        <f>U3*COS(RADIANS(U6))</f>
        <v>16.666666666666671</v>
      </c>
    </row>
    <row r="6" spans="1:25" x14ac:dyDescent="0.2">
      <c r="A6" t="s">
        <v>32</v>
      </c>
      <c r="B6" s="9">
        <v>35</v>
      </c>
      <c r="C6" t="s">
        <v>29</v>
      </c>
      <c r="D6" t="s">
        <v>31</v>
      </c>
      <c r="T6" t="s">
        <v>18</v>
      </c>
      <c r="U6" s="5">
        <f>IF(B4&gt;180,B4-180,B4+180)</f>
        <v>60</v>
      </c>
    </row>
    <row r="7" spans="1:25" x14ac:dyDescent="0.2">
      <c r="A7" t="s">
        <v>21</v>
      </c>
      <c r="B7" s="9">
        <v>30</v>
      </c>
    </row>
    <row r="8" spans="1:25" x14ac:dyDescent="0.2">
      <c r="A8" t="s">
        <v>24</v>
      </c>
      <c r="B8" s="10">
        <v>60</v>
      </c>
    </row>
    <row r="10" spans="1:25" x14ac:dyDescent="0.2">
      <c r="B10" s="8" t="s">
        <v>35</v>
      </c>
      <c r="C10" s="4">
        <f>-G223/I223</f>
        <v>65.26392505597569</v>
      </c>
      <c r="D10" s="4" t="s">
        <v>34</v>
      </c>
    </row>
    <row r="38" spans="1:25" x14ac:dyDescent="0.2">
      <c r="E38" s="3"/>
    </row>
    <row r="39" spans="1:25" ht="18" customHeight="1" thickBot="1" x14ac:dyDescent="0.25">
      <c r="A39" s="2"/>
      <c r="B39" s="2"/>
      <c r="C39" s="2"/>
      <c r="D39" s="6"/>
      <c r="E39" s="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D40" s="4"/>
      <c r="E40" s="3"/>
    </row>
    <row r="41" spans="1:25" s="11" customFormat="1" x14ac:dyDescent="0.2">
      <c r="B41" s="11" t="s">
        <v>6</v>
      </c>
      <c r="C41" s="11" t="s">
        <v>13</v>
      </c>
      <c r="D41" s="11" t="s">
        <v>14</v>
      </c>
      <c r="E41" s="11" t="s">
        <v>8</v>
      </c>
      <c r="F41" s="11" t="s">
        <v>15</v>
      </c>
      <c r="G41" s="11" t="s">
        <v>11</v>
      </c>
      <c r="H41" s="11" t="s">
        <v>12</v>
      </c>
      <c r="I41" s="11" t="s">
        <v>16</v>
      </c>
      <c r="J41" s="11" t="s">
        <v>17</v>
      </c>
      <c r="K41" s="11" t="s">
        <v>9</v>
      </c>
      <c r="L41" s="11" t="s">
        <v>10</v>
      </c>
    </row>
    <row r="42" spans="1:25" s="11" customFormat="1" x14ac:dyDescent="0.2">
      <c r="B42" s="11">
        <v>0</v>
      </c>
      <c r="F42" s="11">
        <f>270+B5</f>
        <v>263</v>
      </c>
      <c r="G42" s="11">
        <v>0</v>
      </c>
      <c r="H42" s="11">
        <v>0</v>
      </c>
      <c r="I42" s="12">
        <f t="shared" ref="I42:I105" si="0">$U$2*SIN(RADIANS(F42))+$U$4</f>
        <v>-120.01440928671703</v>
      </c>
      <c r="J42" s="12">
        <f t="shared" ref="J42:J105" si="1">$U$2*COS(RADIANS(F42))+$U$5</f>
        <v>-1.6137348441054051</v>
      </c>
    </row>
    <row r="43" spans="1:25" s="11" customFormat="1" x14ac:dyDescent="0.2">
      <c r="A43" s="11" t="s">
        <v>7</v>
      </c>
      <c r="B43" s="11">
        <v>1</v>
      </c>
      <c r="C43" s="11">
        <f>(180-$B$5+$B$6)</f>
        <v>222</v>
      </c>
      <c r="D43" s="12">
        <f>C43/60</f>
        <v>3.7</v>
      </c>
      <c r="E43" s="13">
        <f>D43/3</f>
        <v>1.2333333333333334</v>
      </c>
      <c r="F43" s="12">
        <f>IF(F42+D43&lt;360,F42+D43,F42+D43-360)</f>
        <v>266.7</v>
      </c>
      <c r="G43" s="12">
        <f>G42+K43</f>
        <v>-148.01777145361768</v>
      </c>
      <c r="H43" s="12">
        <f>H42+L43</f>
        <v>-1.9902729743966665</v>
      </c>
      <c r="I43" s="12">
        <f t="shared" si="0"/>
        <v>-120.88375903262296</v>
      </c>
      <c r="J43" s="12">
        <f t="shared" si="1"/>
        <v>8.032062622731555</v>
      </c>
      <c r="K43" s="12">
        <f>I42*E43</f>
        <v>-148.01777145361768</v>
      </c>
      <c r="L43" s="12">
        <f>J42*E43</f>
        <v>-1.9902729743966665</v>
      </c>
    </row>
    <row r="44" spans="1:25" s="11" customFormat="1" x14ac:dyDescent="0.2">
      <c r="B44" s="11">
        <v>2</v>
      </c>
      <c r="C44" s="11">
        <f t="shared" ref="C44:C102" si="2">(180-$B$5+$B$6)</f>
        <v>222</v>
      </c>
      <c r="D44" s="12">
        <f t="shared" ref="D44:D102" si="3">C44/60</f>
        <v>3.7</v>
      </c>
      <c r="E44" s="13">
        <f t="shared" ref="E44:E102" si="4">D44/3</f>
        <v>1.2333333333333334</v>
      </c>
      <c r="F44" s="12">
        <f t="shared" ref="F44:F83" si="5">IF(F43+D44&lt;360,F43+D44,F43+D44-360)</f>
        <v>270.39999999999998</v>
      </c>
      <c r="G44" s="12">
        <f t="shared" ref="G44:G71" si="6">G43+K44</f>
        <v>-297.107740927186</v>
      </c>
      <c r="H44" s="12">
        <f t="shared" ref="H44:H71" si="7">H43+L44</f>
        <v>7.915937593638918</v>
      </c>
      <c r="I44" s="12">
        <f t="shared" si="0"/>
        <v>-121.12883114632793</v>
      </c>
      <c r="J44" s="12">
        <f t="shared" si="1"/>
        <v>17.713855711360811</v>
      </c>
      <c r="K44" s="12">
        <f t="shared" ref="K44:K71" si="8">I43*E44</f>
        <v>-149.08996947356832</v>
      </c>
      <c r="L44" s="12">
        <f t="shared" ref="L44:L71" si="9">J43*E44</f>
        <v>9.9062105680355845</v>
      </c>
    </row>
    <row r="45" spans="1:25" s="11" customFormat="1" x14ac:dyDescent="0.2">
      <c r="B45" s="11">
        <v>3</v>
      </c>
      <c r="C45" s="11">
        <f t="shared" si="2"/>
        <v>222</v>
      </c>
      <c r="D45" s="12">
        <f t="shared" si="3"/>
        <v>3.7</v>
      </c>
      <c r="E45" s="13">
        <f t="shared" si="4"/>
        <v>1.2333333333333334</v>
      </c>
      <c r="F45" s="12">
        <f t="shared" si="5"/>
        <v>274.09999999999997</v>
      </c>
      <c r="G45" s="12">
        <f t="shared" si="6"/>
        <v>-446.49996600765712</v>
      </c>
      <c r="H45" s="12">
        <f t="shared" si="7"/>
        <v>29.763026304317254</v>
      </c>
      <c r="I45" s="12">
        <f t="shared" si="0"/>
        <v>-120.74860398016033</v>
      </c>
      <c r="J45" s="12">
        <f t="shared" si="1"/>
        <v>27.3912833165694</v>
      </c>
      <c r="K45" s="12">
        <f t="shared" si="8"/>
        <v>-149.39222508047112</v>
      </c>
      <c r="L45" s="12">
        <f t="shared" si="9"/>
        <v>21.847088710678335</v>
      </c>
    </row>
    <row r="46" spans="1:25" s="11" customFormat="1" x14ac:dyDescent="0.2">
      <c r="B46" s="11">
        <v>4</v>
      </c>
      <c r="C46" s="11">
        <f t="shared" si="2"/>
        <v>222</v>
      </c>
      <c r="D46" s="12">
        <f t="shared" si="3"/>
        <v>3.7</v>
      </c>
      <c r="E46" s="13">
        <f t="shared" si="4"/>
        <v>1.2333333333333334</v>
      </c>
      <c r="F46" s="12">
        <f t="shared" si="5"/>
        <v>277.79999999999995</v>
      </c>
      <c r="G46" s="12">
        <f t="shared" si="6"/>
        <v>-595.42324424985486</v>
      </c>
      <c r="H46" s="12">
        <f t="shared" si="7"/>
        <v>63.545609061419512</v>
      </c>
      <c r="I46" s="12">
        <f t="shared" si="0"/>
        <v>-119.74466261123526</v>
      </c>
      <c r="J46" s="12">
        <f t="shared" si="1"/>
        <v>37.024002531812229</v>
      </c>
      <c r="K46" s="12">
        <f t="shared" si="8"/>
        <v>-148.92327824219774</v>
      </c>
      <c r="L46" s="12">
        <f t="shared" si="9"/>
        <v>33.782582757102261</v>
      </c>
    </row>
    <row r="47" spans="1:25" s="11" customFormat="1" x14ac:dyDescent="0.2">
      <c r="B47" s="11">
        <v>5</v>
      </c>
      <c r="C47" s="11">
        <f t="shared" si="2"/>
        <v>222</v>
      </c>
      <c r="D47" s="12">
        <f t="shared" si="3"/>
        <v>3.7</v>
      </c>
      <c r="E47" s="13">
        <f t="shared" si="4"/>
        <v>1.2333333333333334</v>
      </c>
      <c r="F47" s="12">
        <f t="shared" si="5"/>
        <v>281.49999999999994</v>
      </c>
      <c r="G47" s="12">
        <f t="shared" si="6"/>
        <v>-743.10832813704496</v>
      </c>
      <c r="H47" s="12">
        <f t="shared" si="7"/>
        <v>109.20854551732126</v>
      </c>
      <c r="I47" s="12">
        <f t="shared" si="0"/>
        <v>-118.12119223364319</v>
      </c>
      <c r="J47" s="12">
        <f t="shared" si="1"/>
        <v>46.571856829246087</v>
      </c>
      <c r="K47" s="12">
        <f t="shared" si="8"/>
        <v>-147.68508388719016</v>
      </c>
      <c r="L47" s="12">
        <f t="shared" si="9"/>
        <v>45.66293645590175</v>
      </c>
    </row>
    <row r="48" spans="1:25" s="11" customFormat="1" x14ac:dyDescent="0.2">
      <c r="B48" s="11">
        <v>6</v>
      </c>
      <c r="C48" s="11">
        <f t="shared" si="2"/>
        <v>222</v>
      </c>
      <c r="D48" s="12">
        <f t="shared" si="3"/>
        <v>3.7</v>
      </c>
      <c r="E48" s="13">
        <f t="shared" si="4"/>
        <v>1.2333333333333334</v>
      </c>
      <c r="F48" s="12">
        <f t="shared" si="5"/>
        <v>285.19999999999993</v>
      </c>
      <c r="G48" s="12">
        <f t="shared" si="6"/>
        <v>-888.7911318918716</v>
      </c>
      <c r="H48" s="12">
        <f t="shared" si="7"/>
        <v>166.64716894005809</v>
      </c>
      <c r="I48" s="12">
        <f t="shared" si="0"/>
        <v>-115.88496071136548</v>
      </c>
      <c r="J48" s="12">
        <f t="shared" si="1"/>
        <v>55.995043462796147</v>
      </c>
      <c r="K48" s="12">
        <f t="shared" si="8"/>
        <v>-145.68280375482661</v>
      </c>
      <c r="L48" s="12">
        <f t="shared" si="9"/>
        <v>57.438623422736846</v>
      </c>
    </row>
    <row r="49" spans="2:12" s="11" customFormat="1" x14ac:dyDescent="0.2">
      <c r="B49" s="11">
        <v>7</v>
      </c>
      <c r="C49" s="11">
        <f t="shared" si="2"/>
        <v>222</v>
      </c>
      <c r="D49" s="12">
        <f t="shared" si="3"/>
        <v>3.7</v>
      </c>
      <c r="E49" s="13">
        <f t="shared" si="4"/>
        <v>1.2333333333333334</v>
      </c>
      <c r="F49" s="12">
        <f t="shared" si="5"/>
        <v>288.89999999999992</v>
      </c>
      <c r="G49" s="12">
        <f t="shared" si="6"/>
        <v>-1031.7159167692223</v>
      </c>
      <c r="H49" s="12">
        <f t="shared" si="7"/>
        <v>235.70772254417335</v>
      </c>
      <c r="I49" s="12">
        <f t="shared" si="0"/>
        <v>-113.04529036465057</v>
      </c>
      <c r="J49" s="12">
        <f t="shared" si="1"/>
        <v>65.25427939638891</v>
      </c>
      <c r="K49" s="12">
        <f t="shared" si="8"/>
        <v>-142.92478487735076</v>
      </c>
      <c r="L49" s="12">
        <f t="shared" si="9"/>
        <v>69.060553604115256</v>
      </c>
    </row>
    <row r="50" spans="2:12" s="11" customFormat="1" x14ac:dyDescent="0.2">
      <c r="B50" s="11">
        <v>8</v>
      </c>
      <c r="C50" s="11">
        <f t="shared" si="2"/>
        <v>222</v>
      </c>
      <c r="D50" s="12">
        <f t="shared" si="3"/>
        <v>3.7</v>
      </c>
      <c r="E50" s="13">
        <f t="shared" si="4"/>
        <v>1.2333333333333334</v>
      </c>
      <c r="F50" s="12">
        <f t="shared" si="5"/>
        <v>292.59999999999991</v>
      </c>
      <c r="G50" s="12">
        <f t="shared" si="6"/>
        <v>-1171.1384415522914</v>
      </c>
      <c r="H50" s="12">
        <f t="shared" si="7"/>
        <v>316.18800046638637</v>
      </c>
      <c r="I50" s="12">
        <f t="shared" si="0"/>
        <v>-109.61401910746595</v>
      </c>
      <c r="J50" s="12">
        <f t="shared" si="1"/>
        <v>74.310965065636992</v>
      </c>
      <c r="K50" s="12">
        <f t="shared" si="8"/>
        <v>-139.42252478306904</v>
      </c>
      <c r="L50" s="12">
        <f t="shared" si="9"/>
        <v>80.480277922212991</v>
      </c>
    </row>
    <row r="51" spans="2:12" s="11" customFormat="1" x14ac:dyDescent="0.2">
      <c r="B51" s="11">
        <v>9</v>
      </c>
      <c r="C51" s="11">
        <f t="shared" si="2"/>
        <v>222</v>
      </c>
      <c r="D51" s="12">
        <f t="shared" si="3"/>
        <v>3.7</v>
      </c>
      <c r="E51" s="13">
        <f t="shared" si="4"/>
        <v>1.2333333333333334</v>
      </c>
      <c r="F51" s="12">
        <f t="shared" si="5"/>
        <v>296.2999999999999</v>
      </c>
      <c r="G51" s="12">
        <f t="shared" si="6"/>
        <v>-1306.329065118166</v>
      </c>
      <c r="H51" s="12">
        <f t="shared" si="7"/>
        <v>407.83819071400535</v>
      </c>
      <c r="I51" s="12">
        <f t="shared" si="0"/>
        <v>-105.60545109803492</v>
      </c>
      <c r="J51" s="12">
        <f t="shared" si="1"/>
        <v>83.127345290293334</v>
      </c>
      <c r="K51" s="12">
        <f t="shared" si="8"/>
        <v>-135.19062356587469</v>
      </c>
      <c r="L51" s="12">
        <f t="shared" si="9"/>
        <v>91.650190247618966</v>
      </c>
    </row>
    <row r="52" spans="2:12" s="11" customFormat="1" x14ac:dyDescent="0.2">
      <c r="B52" s="11">
        <v>10</v>
      </c>
      <c r="C52" s="11">
        <f t="shared" si="2"/>
        <v>222</v>
      </c>
      <c r="D52" s="12">
        <f t="shared" si="3"/>
        <v>3.7</v>
      </c>
      <c r="E52" s="13">
        <f t="shared" si="4"/>
        <v>1.2333333333333334</v>
      </c>
      <c r="F52" s="12">
        <f t="shared" si="5"/>
        <v>299.99999999999989</v>
      </c>
      <c r="G52" s="12">
        <f t="shared" si="6"/>
        <v>-1436.5757881390757</v>
      </c>
      <c r="H52" s="12">
        <f t="shared" si="7"/>
        <v>510.36191657203381</v>
      </c>
      <c r="I52" s="12">
        <f t="shared" si="0"/>
        <v>-101.03629710818463</v>
      </c>
      <c r="J52" s="12">
        <f t="shared" si="1"/>
        <v>91.666666666666458</v>
      </c>
      <c r="K52" s="12">
        <f t="shared" si="8"/>
        <v>-130.24672302090974</v>
      </c>
      <c r="L52" s="12">
        <f t="shared" si="9"/>
        <v>102.52372585802846</v>
      </c>
    </row>
    <row r="53" spans="2:12" s="11" customFormat="1" x14ac:dyDescent="0.2">
      <c r="B53" s="11">
        <v>11</v>
      </c>
      <c r="C53" s="11">
        <f t="shared" si="2"/>
        <v>222</v>
      </c>
      <c r="D53" s="12">
        <f t="shared" si="3"/>
        <v>3.7</v>
      </c>
      <c r="E53" s="13">
        <f t="shared" si="4"/>
        <v>1.2333333333333334</v>
      </c>
      <c r="F53" s="12">
        <f t="shared" si="5"/>
        <v>303.69999999999987</v>
      </c>
      <c r="G53" s="12">
        <f t="shared" si="6"/>
        <v>-1561.1872212391702</v>
      </c>
      <c r="H53" s="12">
        <f t="shared" si="7"/>
        <v>623.41747212758912</v>
      </c>
      <c r="I53" s="12">
        <f t="shared" si="0"/>
        <v>-95.925604860091269</v>
      </c>
      <c r="J53" s="12">
        <f t="shared" si="1"/>
        <v>99.89333078386629</v>
      </c>
      <c r="K53" s="12">
        <f t="shared" si="8"/>
        <v>-124.61143310009437</v>
      </c>
      <c r="L53" s="12">
        <f t="shared" si="9"/>
        <v>113.0555555555553</v>
      </c>
    </row>
    <row r="54" spans="2:12" s="11" customFormat="1" x14ac:dyDescent="0.2">
      <c r="B54" s="11">
        <v>12</v>
      </c>
      <c r="C54" s="11">
        <f t="shared" si="2"/>
        <v>222</v>
      </c>
      <c r="D54" s="12">
        <f t="shared" si="3"/>
        <v>3.7</v>
      </c>
      <c r="E54" s="13">
        <f t="shared" si="4"/>
        <v>1.2333333333333334</v>
      </c>
      <c r="F54" s="12">
        <f t="shared" si="5"/>
        <v>307.39999999999986</v>
      </c>
      <c r="G54" s="12">
        <f t="shared" si="6"/>
        <v>-1679.4954672332829</v>
      </c>
      <c r="H54" s="12">
        <f t="shared" si="7"/>
        <v>746.61924676102421</v>
      </c>
      <c r="I54" s="12">
        <f t="shared" si="0"/>
        <v>-90.294679620831658</v>
      </c>
      <c r="J54" s="12">
        <f t="shared" si="1"/>
        <v>107.77304262515936</v>
      </c>
      <c r="K54" s="12">
        <f t="shared" si="8"/>
        <v>-118.30824599411257</v>
      </c>
      <c r="L54" s="12">
        <f t="shared" si="9"/>
        <v>123.20177463343509</v>
      </c>
    </row>
    <row r="55" spans="2:12" s="11" customFormat="1" x14ac:dyDescent="0.2">
      <c r="B55" s="11">
        <v>13</v>
      </c>
      <c r="C55" s="11">
        <f t="shared" si="2"/>
        <v>222</v>
      </c>
      <c r="D55" s="12">
        <f t="shared" si="3"/>
        <v>3.7</v>
      </c>
      <c r="E55" s="13">
        <f t="shared" si="4"/>
        <v>1.2333333333333334</v>
      </c>
      <c r="F55" s="12">
        <f t="shared" si="5"/>
        <v>311.09999999999985</v>
      </c>
      <c r="G55" s="12">
        <f t="shared" si="6"/>
        <v>-1790.8589054323086</v>
      </c>
      <c r="H55" s="12">
        <f t="shared" si="7"/>
        <v>879.53933266538741</v>
      </c>
      <c r="I55" s="12">
        <f t="shared" si="0"/>
        <v>-84.166995385764707</v>
      </c>
      <c r="J55" s="12">
        <f t="shared" si="1"/>
        <v>115.27295353578069</v>
      </c>
      <c r="K55" s="12">
        <f t="shared" si="8"/>
        <v>-111.36343819902572</v>
      </c>
      <c r="L55" s="12">
        <f t="shared" si="9"/>
        <v>132.92008590436322</v>
      </c>
    </row>
    <row r="56" spans="2:12" s="11" customFormat="1" x14ac:dyDescent="0.2">
      <c r="B56" s="11">
        <v>14</v>
      </c>
      <c r="C56" s="11">
        <f t="shared" si="2"/>
        <v>222</v>
      </c>
      <c r="D56" s="12">
        <f t="shared" si="3"/>
        <v>3.7</v>
      </c>
      <c r="E56" s="13">
        <f t="shared" si="4"/>
        <v>1.2333333333333334</v>
      </c>
      <c r="F56" s="12">
        <f t="shared" si="5"/>
        <v>314.79999999999984</v>
      </c>
      <c r="G56" s="12">
        <f t="shared" si="6"/>
        <v>-1894.6648664080851</v>
      </c>
      <c r="H56" s="12">
        <f t="shared" si="7"/>
        <v>1021.7093086928503</v>
      </c>
      <c r="I56" s="12">
        <f t="shared" si="0"/>
        <v>-77.568097020997129</v>
      </c>
      <c r="J56" s="12">
        <f t="shared" si="1"/>
        <v>122.3617981612056</v>
      </c>
      <c r="K56" s="12">
        <f t="shared" si="8"/>
        <v>-103.80596097577647</v>
      </c>
      <c r="L56" s="12">
        <f t="shared" si="9"/>
        <v>142.16997602746287</v>
      </c>
    </row>
    <row r="57" spans="2:12" s="11" customFormat="1" x14ac:dyDescent="0.2">
      <c r="B57" s="11">
        <v>15</v>
      </c>
      <c r="C57" s="11">
        <f t="shared" si="2"/>
        <v>222</v>
      </c>
      <c r="D57" s="12">
        <f t="shared" si="3"/>
        <v>3.7</v>
      </c>
      <c r="E57" s="13">
        <f t="shared" si="4"/>
        <v>1.2333333333333334</v>
      </c>
      <c r="F57" s="12">
        <f t="shared" si="5"/>
        <v>318.49999999999983</v>
      </c>
      <c r="G57" s="12">
        <f t="shared" si="6"/>
        <v>-1990.332186067315</v>
      </c>
      <c r="H57" s="12">
        <f t="shared" si="7"/>
        <v>1172.6221930916706</v>
      </c>
      <c r="I57" s="12">
        <f t="shared" si="0"/>
        <v>-70.525493772879685</v>
      </c>
      <c r="J57" s="12">
        <f t="shared" si="1"/>
        <v>129.0100247850167</v>
      </c>
      <c r="K57" s="12">
        <f t="shared" si="8"/>
        <v>-95.667319659229804</v>
      </c>
      <c r="L57" s="12">
        <f t="shared" si="9"/>
        <v>150.91288439882024</v>
      </c>
    </row>
    <row r="58" spans="2:12" s="11" customFormat="1" x14ac:dyDescent="0.2">
      <c r="B58" s="11">
        <v>16</v>
      </c>
      <c r="C58" s="11">
        <f t="shared" si="2"/>
        <v>222</v>
      </c>
      <c r="D58" s="12">
        <f t="shared" si="3"/>
        <v>3.7</v>
      </c>
      <c r="E58" s="13">
        <f t="shared" si="4"/>
        <v>1.2333333333333334</v>
      </c>
      <c r="F58" s="12">
        <f t="shared" si="5"/>
        <v>322.19999999999982</v>
      </c>
      <c r="G58" s="12">
        <f t="shared" si="6"/>
        <v>-2077.3136283872</v>
      </c>
      <c r="H58" s="12">
        <f t="shared" si="7"/>
        <v>1331.7345569931913</v>
      </c>
      <c r="I58" s="12">
        <f t="shared" si="0"/>
        <v>-63.068544588465613</v>
      </c>
      <c r="J58" s="12">
        <f t="shared" si="1"/>
        <v>135.18991852301991</v>
      </c>
      <c r="K58" s="12">
        <f t="shared" si="8"/>
        <v>-86.981442319884948</v>
      </c>
      <c r="L58" s="12">
        <f t="shared" si="9"/>
        <v>159.11236390152061</v>
      </c>
    </row>
    <row r="59" spans="2:12" s="11" customFormat="1" x14ac:dyDescent="0.2">
      <c r="B59" s="11">
        <v>17</v>
      </c>
      <c r="C59" s="11">
        <f t="shared" si="2"/>
        <v>222</v>
      </c>
      <c r="D59" s="12">
        <f t="shared" si="3"/>
        <v>3.7</v>
      </c>
      <c r="E59" s="13">
        <f t="shared" si="4"/>
        <v>1.2333333333333334</v>
      </c>
      <c r="F59" s="12">
        <f t="shared" si="5"/>
        <v>325.89999999999981</v>
      </c>
      <c r="G59" s="12">
        <f t="shared" si="6"/>
        <v>-2155.098166712974</v>
      </c>
      <c r="H59" s="12">
        <f t="shared" si="7"/>
        <v>1498.4687898382492</v>
      </c>
      <c r="I59" s="12">
        <f t="shared" si="0"/>
        <v>-55.228335725005365</v>
      </c>
      <c r="J59" s="12">
        <f t="shared" si="1"/>
        <v>140.87571686004057</v>
      </c>
      <c r="K59" s="12">
        <f t="shared" si="8"/>
        <v>-77.784538325774264</v>
      </c>
      <c r="L59" s="12">
        <f t="shared" si="9"/>
        <v>166.7342328450579</v>
      </c>
    </row>
    <row r="60" spans="2:12" s="11" customFormat="1" x14ac:dyDescent="0.2">
      <c r="B60" s="11">
        <v>18</v>
      </c>
      <c r="C60" s="11">
        <f t="shared" si="2"/>
        <v>222</v>
      </c>
      <c r="D60" s="12">
        <f t="shared" si="3"/>
        <v>3.7</v>
      </c>
      <c r="E60" s="13">
        <f t="shared" si="4"/>
        <v>1.2333333333333334</v>
      </c>
      <c r="F60" s="12">
        <f t="shared" si="5"/>
        <v>329.5999999999998</v>
      </c>
      <c r="G60" s="12">
        <f t="shared" si="6"/>
        <v>-2223.2131141071472</v>
      </c>
      <c r="H60" s="12">
        <f t="shared" si="7"/>
        <v>1672.215507298966</v>
      </c>
      <c r="I60" s="12">
        <f t="shared" si="0"/>
        <v>-47.037551158693759</v>
      </c>
      <c r="J60" s="12">
        <f t="shared" si="1"/>
        <v>146.04371704775502</v>
      </c>
      <c r="K60" s="12">
        <f t="shared" si="8"/>
        <v>-68.114947394173285</v>
      </c>
      <c r="L60" s="12">
        <f t="shared" si="9"/>
        <v>173.74671746071672</v>
      </c>
    </row>
    <row r="61" spans="2:12" s="11" customFormat="1" x14ac:dyDescent="0.2">
      <c r="B61" s="11">
        <v>19</v>
      </c>
      <c r="C61" s="11">
        <f t="shared" si="2"/>
        <v>222</v>
      </c>
      <c r="D61" s="12">
        <f t="shared" si="3"/>
        <v>3.7</v>
      </c>
      <c r="E61" s="13">
        <f t="shared" si="4"/>
        <v>1.2333333333333334</v>
      </c>
      <c r="F61" s="12">
        <f t="shared" si="5"/>
        <v>333.29999999999978</v>
      </c>
      <c r="G61" s="12">
        <f t="shared" si="6"/>
        <v>-2281.2260938695363</v>
      </c>
      <c r="H61" s="12">
        <f t="shared" si="7"/>
        <v>1852.336091657864</v>
      </c>
      <c r="I61" s="12">
        <f t="shared" si="0"/>
        <v>-38.530336332903758</v>
      </c>
      <c r="J61" s="12">
        <f t="shared" si="1"/>
        <v>150.672374915842</v>
      </c>
      <c r="K61" s="12">
        <f t="shared" si="8"/>
        <v>-58.012979762388973</v>
      </c>
      <c r="L61" s="12">
        <f t="shared" si="9"/>
        <v>180.12058435889787</v>
      </c>
    </row>
    <row r="62" spans="2:12" s="11" customFormat="1" x14ac:dyDescent="0.2">
      <c r="B62" s="11">
        <v>20</v>
      </c>
      <c r="C62" s="11">
        <f t="shared" si="2"/>
        <v>222</v>
      </c>
      <c r="D62" s="12">
        <f t="shared" si="3"/>
        <v>3.7</v>
      </c>
      <c r="E62" s="13">
        <f t="shared" si="4"/>
        <v>1.2333333333333334</v>
      </c>
      <c r="F62" s="12">
        <f t="shared" si="5"/>
        <v>336.99999999999977</v>
      </c>
      <c r="G62" s="12">
        <f t="shared" si="6"/>
        <v>-2328.746842013451</v>
      </c>
      <c r="H62" s="12">
        <f t="shared" si="7"/>
        <v>2038.1653540540692</v>
      </c>
      <c r="I62" s="12">
        <f t="shared" si="0"/>
        <v>-29.742155813910287</v>
      </c>
      <c r="J62" s="12">
        <f t="shared" si="1"/>
        <v>154.74239468453248</v>
      </c>
      <c r="K62" s="12">
        <f t="shared" si="8"/>
        <v>-47.520748143914638</v>
      </c>
      <c r="L62" s="12">
        <f t="shared" si="9"/>
        <v>185.82926239620514</v>
      </c>
    </row>
    <row r="63" spans="2:12" s="11" customFormat="1" x14ac:dyDescent="0.2">
      <c r="B63" s="11">
        <v>21</v>
      </c>
      <c r="C63" s="11">
        <f t="shared" si="2"/>
        <v>222</v>
      </c>
      <c r="D63" s="12">
        <f t="shared" si="3"/>
        <v>3.7</v>
      </c>
      <c r="E63" s="13">
        <f t="shared" si="4"/>
        <v>1.2333333333333334</v>
      </c>
      <c r="F63" s="12">
        <f t="shared" si="5"/>
        <v>340.69999999999976</v>
      </c>
      <c r="G63" s="12">
        <f t="shared" si="6"/>
        <v>-2365.4288341839401</v>
      </c>
      <c r="H63" s="12">
        <f t="shared" si="7"/>
        <v>2229.0143074983262</v>
      </c>
      <c r="I63" s="12">
        <f t="shared" si="0"/>
        <v>-20.709645447502758</v>
      </c>
      <c r="J63" s="12">
        <f t="shared" si="1"/>
        <v>158.2368094041509</v>
      </c>
      <c r="K63" s="12">
        <f t="shared" si="8"/>
        <v>-36.681992170489359</v>
      </c>
      <c r="L63" s="12">
        <f t="shared" si="9"/>
        <v>190.84895344425675</v>
      </c>
    </row>
    <row r="64" spans="2:12" s="11" customFormat="1" x14ac:dyDescent="0.2">
      <c r="B64" s="11">
        <v>22</v>
      </c>
      <c r="C64" s="11">
        <f t="shared" si="2"/>
        <v>222</v>
      </c>
      <c r="D64" s="12">
        <f t="shared" si="3"/>
        <v>3.7</v>
      </c>
      <c r="E64" s="13">
        <f t="shared" si="4"/>
        <v>1.2333333333333334</v>
      </c>
      <c r="F64" s="12">
        <f t="shared" si="5"/>
        <v>344.39999999999975</v>
      </c>
      <c r="G64" s="12">
        <f t="shared" si="6"/>
        <v>-2390.9707302358602</v>
      </c>
      <c r="H64" s="12">
        <f t="shared" si="7"/>
        <v>2424.1730390967791</v>
      </c>
      <c r="I64" s="12">
        <f t="shared" si="0"/>
        <v>-11.470459632809231</v>
      </c>
      <c r="J64" s="12">
        <f t="shared" si="1"/>
        <v>161.14105168631522</v>
      </c>
      <c r="K64" s="12">
        <f t="shared" si="8"/>
        <v>-25.54189605192007</v>
      </c>
      <c r="L64" s="12">
        <f t="shared" si="9"/>
        <v>195.15873159845279</v>
      </c>
    </row>
    <row r="65" spans="2:12" s="11" customFormat="1" x14ac:dyDescent="0.2">
      <c r="B65" s="11">
        <v>23</v>
      </c>
      <c r="C65" s="11">
        <f t="shared" si="2"/>
        <v>222</v>
      </c>
      <c r="D65" s="12">
        <f t="shared" si="3"/>
        <v>3.7</v>
      </c>
      <c r="E65" s="13">
        <f t="shared" si="4"/>
        <v>1.2333333333333334</v>
      </c>
      <c r="F65" s="12">
        <f t="shared" si="5"/>
        <v>348.09999999999974</v>
      </c>
      <c r="G65" s="12">
        <f t="shared" si="6"/>
        <v>-2405.117630449658</v>
      </c>
      <c r="H65" s="12">
        <f t="shared" si="7"/>
        <v>2622.9136695099014</v>
      </c>
      <c r="I65" s="12">
        <f t="shared" si="0"/>
        <v>-2.0631143500139011</v>
      </c>
      <c r="J65" s="12">
        <f t="shared" si="1"/>
        <v>163.44301443193325</v>
      </c>
      <c r="K65" s="12">
        <f t="shared" si="8"/>
        <v>-14.146900213798052</v>
      </c>
      <c r="L65" s="12">
        <f t="shared" si="9"/>
        <v>198.74063041312212</v>
      </c>
    </row>
    <row r="66" spans="2:12" s="11" customFormat="1" x14ac:dyDescent="0.2">
      <c r="B66" s="11">
        <v>24</v>
      </c>
      <c r="C66" s="11">
        <f t="shared" si="2"/>
        <v>222</v>
      </c>
      <c r="D66" s="12">
        <f t="shared" si="3"/>
        <v>3.7</v>
      </c>
      <c r="E66" s="13">
        <f t="shared" si="4"/>
        <v>1.2333333333333334</v>
      </c>
      <c r="F66" s="12">
        <f t="shared" si="5"/>
        <v>351.79999999999973</v>
      </c>
      <c r="G66" s="12">
        <f t="shared" si="6"/>
        <v>-2407.6621381480086</v>
      </c>
      <c r="H66" s="12">
        <f t="shared" si="7"/>
        <v>2824.4933873092859</v>
      </c>
      <c r="I66" s="12">
        <f t="shared" si="0"/>
        <v>7.4731734036538455</v>
      </c>
      <c r="J66" s="12">
        <f t="shared" si="1"/>
        <v>165.13310130283492</v>
      </c>
      <c r="K66" s="12">
        <f t="shared" si="8"/>
        <v>-2.5445076983504782</v>
      </c>
      <c r="L66" s="12">
        <f t="shared" si="9"/>
        <v>201.57971779938435</v>
      </c>
    </row>
    <row r="67" spans="2:12" s="11" customFormat="1" x14ac:dyDescent="0.2">
      <c r="B67" s="11">
        <v>25</v>
      </c>
      <c r="C67" s="11">
        <f t="shared" si="2"/>
        <v>222</v>
      </c>
      <c r="D67" s="12">
        <f t="shared" si="3"/>
        <v>3.7</v>
      </c>
      <c r="E67" s="13">
        <f t="shared" si="4"/>
        <v>1.2333333333333334</v>
      </c>
      <c r="F67" s="12">
        <f t="shared" si="5"/>
        <v>355.49999999999972</v>
      </c>
      <c r="G67" s="12">
        <f t="shared" si="6"/>
        <v>-2398.4452242835023</v>
      </c>
      <c r="H67" s="12">
        <f t="shared" si="7"/>
        <v>3028.1575455827824</v>
      </c>
      <c r="I67" s="12">
        <f t="shared" si="0"/>
        <v>17.098649100303781</v>
      </c>
      <c r="J67" s="12">
        <f t="shared" si="1"/>
        <v>166.20426672663581</v>
      </c>
      <c r="K67" s="12">
        <f t="shared" si="8"/>
        <v>9.2169138645064095</v>
      </c>
      <c r="L67" s="12">
        <f t="shared" si="9"/>
        <v>203.66415827349641</v>
      </c>
    </row>
    <row r="68" spans="2:12" s="11" customFormat="1" x14ac:dyDescent="0.2">
      <c r="B68" s="11">
        <v>26</v>
      </c>
      <c r="C68" s="11">
        <f t="shared" si="2"/>
        <v>222</v>
      </c>
      <c r="D68" s="12">
        <f t="shared" si="3"/>
        <v>3.7</v>
      </c>
      <c r="E68" s="13">
        <f t="shared" si="4"/>
        <v>1.2333333333333334</v>
      </c>
      <c r="F68" s="12">
        <f t="shared" si="5"/>
        <v>359.1999999999997</v>
      </c>
      <c r="G68" s="12">
        <f t="shared" si="6"/>
        <v>-2377.3568903931277</v>
      </c>
      <c r="H68" s="12">
        <f t="shared" si="7"/>
        <v>3233.1428078789668</v>
      </c>
      <c r="I68" s="12">
        <f t="shared" si="0"/>
        <v>26.773186408608659</v>
      </c>
      <c r="J68" s="12">
        <f t="shared" si="1"/>
        <v>166.6520452680623</v>
      </c>
      <c r="K68" s="12">
        <f t="shared" si="8"/>
        <v>21.088333890374663</v>
      </c>
      <c r="L68" s="12">
        <f t="shared" si="9"/>
        <v>204.98526229618417</v>
      </c>
    </row>
    <row r="69" spans="2:12" s="11" customFormat="1" x14ac:dyDescent="0.2">
      <c r="B69" s="11">
        <v>27</v>
      </c>
      <c r="C69" s="11">
        <f t="shared" si="2"/>
        <v>222</v>
      </c>
      <c r="D69" s="12">
        <f t="shared" si="3"/>
        <v>3.7</v>
      </c>
      <c r="E69" s="13">
        <f t="shared" si="4"/>
        <v>1.2333333333333334</v>
      </c>
      <c r="F69" s="12">
        <f t="shared" si="5"/>
        <v>2.899999999999693</v>
      </c>
      <c r="G69" s="12">
        <f t="shared" si="6"/>
        <v>-2344.3366271558439</v>
      </c>
      <c r="H69" s="12">
        <f t="shared" si="7"/>
        <v>3438.6803303762435</v>
      </c>
      <c r="I69" s="12">
        <f t="shared" si="0"/>
        <v>36.456454470987481</v>
      </c>
      <c r="J69" s="12">
        <f t="shared" si="1"/>
        <v>166.47457024429463</v>
      </c>
      <c r="K69" s="12">
        <f t="shared" si="8"/>
        <v>33.020263237284013</v>
      </c>
      <c r="L69" s="12">
        <f t="shared" si="9"/>
        <v>205.53752249727685</v>
      </c>
    </row>
    <row r="70" spans="2:12" s="11" customFormat="1" x14ac:dyDescent="0.2">
      <c r="B70" s="11">
        <v>28</v>
      </c>
      <c r="C70" s="11">
        <f t="shared" si="2"/>
        <v>222</v>
      </c>
      <c r="D70" s="12">
        <f t="shared" si="3"/>
        <v>3.7</v>
      </c>
      <c r="E70" s="13">
        <f t="shared" si="4"/>
        <v>1.2333333333333334</v>
      </c>
      <c r="F70" s="12">
        <f t="shared" si="5"/>
        <v>6.5999999999996932</v>
      </c>
      <c r="G70" s="12">
        <f t="shared" si="6"/>
        <v>-2299.3736666416262</v>
      </c>
      <c r="H70" s="12">
        <f t="shared" si="7"/>
        <v>3643.9989670108735</v>
      </c>
      <c r="I70" s="12">
        <f t="shared" si="0"/>
        <v>46.108086033410487</v>
      </c>
      <c r="J70" s="12">
        <f t="shared" si="1"/>
        <v>165.6725815067262</v>
      </c>
      <c r="K70" s="12">
        <f t="shared" si="8"/>
        <v>44.962960514217897</v>
      </c>
      <c r="L70" s="12">
        <f t="shared" si="9"/>
        <v>205.31863663463005</v>
      </c>
    </row>
    <row r="71" spans="2:12" s="11" customFormat="1" x14ac:dyDescent="0.2">
      <c r="B71" s="11">
        <v>29</v>
      </c>
      <c r="C71" s="11">
        <f t="shared" si="2"/>
        <v>222</v>
      </c>
      <c r="D71" s="12">
        <f t="shared" si="3"/>
        <v>3.7</v>
      </c>
      <c r="E71" s="13">
        <f t="shared" si="4"/>
        <v>1.2333333333333334</v>
      </c>
      <c r="F71" s="12">
        <f t="shared" si="5"/>
        <v>10.299999999999693</v>
      </c>
      <c r="G71" s="12">
        <f t="shared" si="6"/>
        <v>-2242.50702720042</v>
      </c>
      <c r="H71" s="12">
        <f t="shared" si="7"/>
        <v>3848.3284842025023</v>
      </c>
      <c r="I71" s="12">
        <f t="shared" si="0"/>
        <v>55.687845726932935</v>
      </c>
      <c r="J71" s="12">
        <f t="shared" si="1"/>
        <v>164.24942235669806</v>
      </c>
      <c r="K71" s="12">
        <f t="shared" si="8"/>
        <v>56.866639441206267</v>
      </c>
      <c r="L71" s="12">
        <f t="shared" si="9"/>
        <v>204.32951719162898</v>
      </c>
    </row>
    <row r="72" spans="2:12" s="11" customFormat="1" x14ac:dyDescent="0.2">
      <c r="B72" s="11">
        <v>30</v>
      </c>
      <c r="C72" s="11">
        <f t="shared" si="2"/>
        <v>222</v>
      </c>
      <c r="D72" s="12">
        <f t="shared" si="3"/>
        <v>3.7</v>
      </c>
      <c r="E72" s="13">
        <f t="shared" si="4"/>
        <v>1.2333333333333334</v>
      </c>
      <c r="F72" s="12">
        <f t="shared" si="5"/>
        <v>13.999999999999694</v>
      </c>
      <c r="G72" s="12">
        <f t="shared" ref="G72:G83" si="10">G71+K72</f>
        <v>-2173.8253508038692</v>
      </c>
      <c r="H72" s="12">
        <f t="shared" ref="H72:H83" si="11">H71+L72</f>
        <v>4050.9027717757631</v>
      </c>
      <c r="I72" s="12">
        <f t="shared" si="0"/>
        <v>65.155797799430673</v>
      </c>
      <c r="J72" s="12">
        <f t="shared" si="1"/>
        <v>162.21102560806634</v>
      </c>
      <c r="K72" s="12">
        <f t="shared" ref="K72:K83" si="12">I71*E72</f>
        <v>68.681676396550628</v>
      </c>
      <c r="L72" s="12">
        <f t="shared" ref="L72:L83" si="13">J71*E72</f>
        <v>202.57428757326096</v>
      </c>
    </row>
    <row r="73" spans="2:12" s="11" customFormat="1" x14ac:dyDescent="0.2">
      <c r="B73" s="11">
        <v>31</v>
      </c>
      <c r="C73" s="11">
        <f t="shared" si="2"/>
        <v>222</v>
      </c>
      <c r="D73" s="12">
        <f t="shared" si="3"/>
        <v>3.7</v>
      </c>
      <c r="E73" s="13">
        <f t="shared" si="4"/>
        <v>1.2333333333333334</v>
      </c>
      <c r="F73" s="12">
        <f t="shared" si="5"/>
        <v>17.699999999999694</v>
      </c>
      <c r="G73" s="12">
        <f t="shared" si="10"/>
        <v>-2093.4665335179047</v>
      </c>
      <c r="H73" s="12">
        <f t="shared" si="11"/>
        <v>4250.9630366923784</v>
      </c>
      <c r="I73" s="12">
        <f t="shared" si="0"/>
        <v>74.472472598304066</v>
      </c>
      <c r="J73" s="12">
        <f t="shared" si="1"/>
        <v>159.56588885470484</v>
      </c>
      <c r="K73" s="12">
        <f t="shared" si="12"/>
        <v>80.358817285964506</v>
      </c>
      <c r="L73" s="12">
        <f t="shared" si="13"/>
        <v>200.06026491661515</v>
      </c>
    </row>
    <row r="74" spans="2:12" s="11" customFormat="1" x14ac:dyDescent="0.2">
      <c r="B74" s="11">
        <v>32</v>
      </c>
      <c r="C74" s="11">
        <f t="shared" si="2"/>
        <v>222</v>
      </c>
      <c r="D74" s="12">
        <f t="shared" si="3"/>
        <v>3.7</v>
      </c>
      <c r="E74" s="13">
        <f t="shared" si="4"/>
        <v>1.2333333333333334</v>
      </c>
      <c r="F74" s="12">
        <f t="shared" si="5"/>
        <v>21.399999999999693</v>
      </c>
      <c r="G74" s="12">
        <f t="shared" si="10"/>
        <v>-2001.617150646663</v>
      </c>
      <c r="H74" s="12">
        <f t="shared" si="11"/>
        <v>4447.7609662798477</v>
      </c>
      <c r="I74" s="12">
        <f t="shared" si="0"/>
        <v>83.599031110123491</v>
      </c>
      <c r="J74" s="12">
        <f t="shared" si="1"/>
        <v>156.32503904604619</v>
      </c>
      <c r="K74" s="12">
        <f t="shared" si="12"/>
        <v>91.849382871241687</v>
      </c>
      <c r="L74" s="12">
        <f t="shared" si="13"/>
        <v>196.7979295874693</v>
      </c>
    </row>
    <row r="75" spans="2:12" s="11" customFormat="1" x14ac:dyDescent="0.2">
      <c r="B75" s="11">
        <v>33</v>
      </c>
      <c r="C75" s="11">
        <f t="shared" si="2"/>
        <v>222</v>
      </c>
      <c r="D75" s="12">
        <f t="shared" si="3"/>
        <v>3.7</v>
      </c>
      <c r="E75" s="13">
        <f t="shared" si="4"/>
        <v>1.2333333333333334</v>
      </c>
      <c r="F75" s="12">
        <f t="shared" si="5"/>
        <v>25.099999999999692</v>
      </c>
      <c r="G75" s="12">
        <f t="shared" si="10"/>
        <v>-1898.5116789441774</v>
      </c>
      <c r="H75" s="12">
        <f t="shared" si="11"/>
        <v>4640.5618477699718</v>
      </c>
      <c r="I75" s="12">
        <f t="shared" si="0"/>
        <v>92.497426871289093</v>
      </c>
      <c r="J75" s="12">
        <f t="shared" si="1"/>
        <v>152.50198651833796</v>
      </c>
      <c r="K75" s="12">
        <f t="shared" si="12"/>
        <v>103.10547170248564</v>
      </c>
      <c r="L75" s="12">
        <f t="shared" si="13"/>
        <v>192.80088149012363</v>
      </c>
    </row>
    <row r="76" spans="2:12" s="11" customFormat="1" x14ac:dyDescent="0.2">
      <c r="B76" s="11">
        <v>34</v>
      </c>
      <c r="C76" s="11">
        <f t="shared" si="2"/>
        <v>222</v>
      </c>
      <c r="D76" s="12">
        <f t="shared" si="3"/>
        <v>3.7</v>
      </c>
      <c r="E76" s="13">
        <f t="shared" si="4"/>
        <v>1.2333333333333334</v>
      </c>
      <c r="F76" s="12">
        <f t="shared" si="5"/>
        <v>28.799999999999692</v>
      </c>
      <c r="G76" s="12">
        <f t="shared" si="10"/>
        <v>-1784.4315191362543</v>
      </c>
      <c r="H76" s="12">
        <f t="shared" si="11"/>
        <v>4828.6476311425886</v>
      </c>
      <c r="I76" s="12">
        <f t="shared" si="0"/>
        <v>101.13056457473787</v>
      </c>
      <c r="J76" s="12">
        <f t="shared" si="1"/>
        <v>148.11266867324662</v>
      </c>
      <c r="K76" s="12">
        <f t="shared" si="12"/>
        <v>114.08015980792322</v>
      </c>
      <c r="L76" s="12">
        <f t="shared" si="13"/>
        <v>188.08578337261682</v>
      </c>
    </row>
    <row r="77" spans="2:12" s="11" customFormat="1" x14ac:dyDescent="0.2">
      <c r="B77" s="11">
        <v>35</v>
      </c>
      <c r="C77" s="11">
        <f t="shared" si="2"/>
        <v>222</v>
      </c>
      <c r="D77" s="12">
        <f t="shared" si="3"/>
        <v>3.7</v>
      </c>
      <c r="E77" s="13">
        <f t="shared" si="4"/>
        <v>1.2333333333333334</v>
      </c>
      <c r="F77" s="12">
        <f t="shared" si="5"/>
        <v>32.499999999999694</v>
      </c>
      <c r="G77" s="12">
        <f t="shared" si="10"/>
        <v>-1659.7038228274109</v>
      </c>
      <c r="H77" s="12">
        <f t="shared" si="11"/>
        <v>5011.319922506259</v>
      </c>
      <c r="I77" s="12">
        <f t="shared" si="0"/>
        <v>109.46245471150419</v>
      </c>
      <c r="J77" s="12">
        <f t="shared" si="1"/>
        <v>143.17538353859996</v>
      </c>
      <c r="K77" s="12">
        <f t="shared" si="12"/>
        <v>124.72769630884339</v>
      </c>
      <c r="L77" s="12">
        <f t="shared" si="13"/>
        <v>182.67229136367084</v>
      </c>
    </row>
    <row r="78" spans="2:12" s="11" customFormat="1" x14ac:dyDescent="0.2">
      <c r="B78" s="11">
        <v>36</v>
      </c>
      <c r="C78" s="11">
        <f t="shared" si="2"/>
        <v>222</v>
      </c>
      <c r="D78" s="12">
        <f t="shared" si="3"/>
        <v>3.7</v>
      </c>
      <c r="E78" s="13">
        <f t="shared" si="4"/>
        <v>1.2333333333333334</v>
      </c>
      <c r="F78" s="12">
        <f t="shared" si="5"/>
        <v>36.199999999999697</v>
      </c>
      <c r="G78" s="12">
        <f t="shared" si="10"/>
        <v>-1524.7001286832224</v>
      </c>
      <c r="H78" s="12">
        <f t="shared" si="11"/>
        <v>5187.9028955371987</v>
      </c>
      <c r="I78" s="12">
        <f t="shared" si="0"/>
        <v>117.45836360246945</v>
      </c>
      <c r="J78" s="12">
        <f t="shared" si="1"/>
        <v>137.71071348823745</v>
      </c>
      <c r="K78" s="12">
        <f t="shared" si="12"/>
        <v>135.0036941441885</v>
      </c>
      <c r="L78" s="12">
        <f t="shared" si="13"/>
        <v>176.58297303093997</v>
      </c>
    </row>
    <row r="79" spans="2:12" s="11" customFormat="1" x14ac:dyDescent="0.2">
      <c r="B79" s="11">
        <v>37</v>
      </c>
      <c r="C79" s="11">
        <f t="shared" si="2"/>
        <v>222</v>
      </c>
      <c r="D79" s="12">
        <f t="shared" si="3"/>
        <v>3.7</v>
      </c>
      <c r="E79" s="13">
        <f t="shared" si="4"/>
        <v>1.2333333333333334</v>
      </c>
      <c r="F79" s="12">
        <f t="shared" si="5"/>
        <v>39.8999999999997</v>
      </c>
      <c r="G79" s="12">
        <f t="shared" si="10"/>
        <v>-1379.83481357351</v>
      </c>
      <c r="H79" s="12">
        <f t="shared" si="11"/>
        <v>5357.7461088393584</v>
      </c>
      <c r="I79" s="12">
        <f t="shared" si="0"/>
        <v>125.08495819485435</v>
      </c>
      <c r="J79" s="12">
        <f t="shared" si="1"/>
        <v>131.74143943896212</v>
      </c>
      <c r="K79" s="12">
        <f t="shared" si="12"/>
        <v>144.86531510971233</v>
      </c>
      <c r="L79" s="12">
        <f t="shared" si="13"/>
        <v>169.84321330215951</v>
      </c>
    </row>
    <row r="80" spans="2:12" s="11" customFormat="1" x14ac:dyDescent="0.2">
      <c r="B80" s="11">
        <v>38</v>
      </c>
      <c r="C80" s="11">
        <f t="shared" si="2"/>
        <v>222</v>
      </c>
      <c r="D80" s="12">
        <f t="shared" si="3"/>
        <v>3.7</v>
      </c>
      <c r="E80" s="13">
        <f t="shared" si="4"/>
        <v>1.2333333333333334</v>
      </c>
      <c r="F80" s="12">
        <f t="shared" si="5"/>
        <v>43.599999999999703</v>
      </c>
      <c r="G80" s="12">
        <f t="shared" si="10"/>
        <v>-1225.5633651331896</v>
      </c>
      <c r="H80" s="12">
        <f t="shared" si="11"/>
        <v>5520.2272174807449</v>
      </c>
      <c r="I80" s="12">
        <f t="shared" si="0"/>
        <v>132.31044501983121</v>
      </c>
      <c r="J80" s="12">
        <f t="shared" si="1"/>
        <v>125.29244588228732</v>
      </c>
      <c r="K80" s="12">
        <f t="shared" si="12"/>
        <v>154.27144844032037</v>
      </c>
      <c r="L80" s="12">
        <f t="shared" si="13"/>
        <v>162.48110864138661</v>
      </c>
    </row>
    <row r="81" spans="2:12" s="11" customFormat="1" x14ac:dyDescent="0.2">
      <c r="B81" s="11">
        <v>39</v>
      </c>
      <c r="C81" s="11">
        <f t="shared" si="2"/>
        <v>222</v>
      </c>
      <c r="D81" s="12">
        <f t="shared" si="3"/>
        <v>3.7</v>
      </c>
      <c r="E81" s="13">
        <f t="shared" si="4"/>
        <v>1.2333333333333334</v>
      </c>
      <c r="F81" s="12">
        <f t="shared" si="5"/>
        <v>47.299999999999706</v>
      </c>
      <c r="G81" s="12">
        <f t="shared" si="10"/>
        <v>-1062.3804829420644</v>
      </c>
      <c r="H81" s="12">
        <f t="shared" si="11"/>
        <v>5674.7545674022331</v>
      </c>
      <c r="I81" s="12">
        <f t="shared" si="0"/>
        <v>139.10470273197473</v>
      </c>
      <c r="J81" s="12">
        <f t="shared" si="1"/>
        <v>118.39061714687783</v>
      </c>
      <c r="K81" s="12">
        <f t="shared" si="12"/>
        <v>163.18288219112517</v>
      </c>
      <c r="L81" s="12">
        <f t="shared" si="13"/>
        <v>154.52734992148771</v>
      </c>
    </row>
    <row r="82" spans="2:12" s="11" customFormat="1" x14ac:dyDescent="0.2">
      <c r="B82" s="11">
        <v>40</v>
      </c>
      <c r="C82" s="11">
        <f t="shared" si="2"/>
        <v>222</v>
      </c>
      <c r="D82" s="12">
        <f t="shared" si="3"/>
        <v>3.7</v>
      </c>
      <c r="E82" s="13">
        <f t="shared" si="4"/>
        <v>1.2333333333333334</v>
      </c>
      <c r="F82" s="12">
        <f t="shared" si="5"/>
        <v>50.999999999999709</v>
      </c>
      <c r="G82" s="12">
        <f t="shared" si="10"/>
        <v>-890.81801623929562</v>
      </c>
      <c r="H82" s="12">
        <f t="shared" si="11"/>
        <v>5820.7696618833825</v>
      </c>
      <c r="I82" s="12">
        <f t="shared" si="0"/>
        <v>145.43940767802644</v>
      </c>
      <c r="J82" s="12">
        <f t="shared" si="1"/>
        <v>111.06472532414288</v>
      </c>
      <c r="K82" s="12">
        <f t="shared" si="12"/>
        <v>171.56246670276883</v>
      </c>
      <c r="L82" s="12">
        <f t="shared" si="13"/>
        <v>146.01509448114933</v>
      </c>
    </row>
    <row r="83" spans="2:12" s="11" customFormat="1" x14ac:dyDescent="0.2">
      <c r="B83" s="11">
        <v>41</v>
      </c>
      <c r="C83" s="11">
        <f t="shared" si="2"/>
        <v>222</v>
      </c>
      <c r="D83" s="12">
        <f t="shared" si="3"/>
        <v>3.7</v>
      </c>
      <c r="E83" s="13">
        <f t="shared" si="4"/>
        <v>1.2333333333333334</v>
      </c>
      <c r="F83" s="12">
        <f t="shared" si="5"/>
        <v>54.699999999999712</v>
      </c>
      <c r="G83" s="12">
        <f t="shared" si="10"/>
        <v>-711.44274676972964</v>
      </c>
      <c r="H83" s="12">
        <f t="shared" si="11"/>
        <v>5957.7494897831584</v>
      </c>
      <c r="I83" s="12">
        <f t="shared" si="0"/>
        <v>151.28815197150487</v>
      </c>
      <c r="J83" s="12">
        <f t="shared" si="1"/>
        <v>103.34531032419308</v>
      </c>
      <c r="K83" s="12">
        <f t="shared" si="12"/>
        <v>179.37526946956595</v>
      </c>
      <c r="L83" s="12">
        <f t="shared" si="13"/>
        <v>136.97982789977624</v>
      </c>
    </row>
    <row r="84" spans="2:12" s="11" customFormat="1" x14ac:dyDescent="0.2">
      <c r="B84" s="11">
        <v>42</v>
      </c>
      <c r="C84" s="11">
        <f t="shared" si="2"/>
        <v>222</v>
      </c>
      <c r="D84" s="12">
        <f t="shared" si="3"/>
        <v>3.7</v>
      </c>
      <c r="E84" s="13">
        <f t="shared" si="4"/>
        <v>1.2333333333333334</v>
      </c>
      <c r="F84" s="12">
        <f t="shared" ref="F84:F102" si="14">IF(F83+D84&lt;360,F83+D84,F83+D84-360)</f>
        <v>58.399999999999714</v>
      </c>
      <c r="G84" s="12">
        <f t="shared" ref="G84:G102" si="15">G83+K84</f>
        <v>-524.85402600487362</v>
      </c>
      <c r="H84" s="12">
        <f t="shared" ref="H84:H102" si="16">H83+L84</f>
        <v>6085.2087058496636</v>
      </c>
      <c r="I84" s="12">
        <f t="shared" si="0"/>
        <v>156.62655358093804</v>
      </c>
      <c r="J84" s="12">
        <f t="shared" si="1"/>
        <v>95.26455256217919</v>
      </c>
      <c r="K84" s="12">
        <f t="shared" ref="K84:K102" si="17">I83*E84</f>
        <v>186.58872076485602</v>
      </c>
      <c r="L84" s="12">
        <f t="shared" ref="L84:L102" si="18">J83*E84</f>
        <v>127.45921606650481</v>
      </c>
    </row>
    <row r="85" spans="2:12" s="11" customFormat="1" x14ac:dyDescent="0.2">
      <c r="B85" s="11">
        <v>43</v>
      </c>
      <c r="C85" s="11">
        <f t="shared" si="2"/>
        <v>222</v>
      </c>
      <c r="D85" s="12">
        <f t="shared" si="3"/>
        <v>3.7</v>
      </c>
      <c r="E85" s="13">
        <f t="shared" si="4"/>
        <v>1.2333333333333334</v>
      </c>
      <c r="F85" s="12">
        <f t="shared" si="14"/>
        <v>62.099999999999717</v>
      </c>
      <c r="G85" s="12">
        <f t="shared" si="15"/>
        <v>-331.68127658838335</v>
      </c>
      <c r="H85" s="12">
        <f t="shared" si="16"/>
        <v>6202.7016540096847</v>
      </c>
      <c r="I85" s="12">
        <f t="shared" si="0"/>
        <v>161.43235797278493</v>
      </c>
      <c r="J85" s="12">
        <f t="shared" si="1"/>
        <v>86.856138805753346</v>
      </c>
      <c r="K85" s="12">
        <f t="shared" si="17"/>
        <v>193.17274941649026</v>
      </c>
      <c r="L85" s="12">
        <f t="shared" si="18"/>
        <v>117.492948160021</v>
      </c>
    </row>
    <row r="86" spans="2:12" s="11" customFormat="1" x14ac:dyDescent="0.2">
      <c r="B86" s="11">
        <v>44</v>
      </c>
      <c r="C86" s="11">
        <f t="shared" si="2"/>
        <v>222</v>
      </c>
      <c r="D86" s="12">
        <f t="shared" si="3"/>
        <v>3.7</v>
      </c>
      <c r="E86" s="13">
        <f t="shared" si="4"/>
        <v>1.2333333333333334</v>
      </c>
      <c r="F86" s="12">
        <f t="shared" si="14"/>
        <v>65.799999999999713</v>
      </c>
      <c r="G86" s="12">
        <f t="shared" si="15"/>
        <v>-132.58136842194861</v>
      </c>
      <c r="H86" s="12">
        <f t="shared" si="16"/>
        <v>6309.824225203447</v>
      </c>
      <c r="I86" s="12">
        <f t="shared" si="0"/>
        <v>165.68553088532195</v>
      </c>
      <c r="J86" s="12">
        <f t="shared" si="1"/>
        <v>78.155121742903276</v>
      </c>
      <c r="K86" s="12">
        <f t="shared" si="17"/>
        <v>199.09990816643474</v>
      </c>
      <c r="L86" s="12">
        <f t="shared" si="18"/>
        <v>107.12257119376247</v>
      </c>
    </row>
    <row r="87" spans="2:12" s="11" customFormat="1" x14ac:dyDescent="0.2">
      <c r="B87" s="11">
        <v>45</v>
      </c>
      <c r="C87" s="11">
        <f t="shared" si="2"/>
        <v>222</v>
      </c>
      <c r="D87" s="12">
        <f t="shared" si="3"/>
        <v>3.7</v>
      </c>
      <c r="E87" s="13">
        <f t="shared" si="4"/>
        <v>1.2333333333333334</v>
      </c>
      <c r="F87" s="12">
        <f t="shared" si="14"/>
        <v>69.499999999999716</v>
      </c>
      <c r="G87" s="12">
        <f t="shared" si="15"/>
        <v>71.764119669948485</v>
      </c>
      <c r="H87" s="12">
        <f t="shared" si="16"/>
        <v>6406.2155420196941</v>
      </c>
      <c r="I87" s="12">
        <f t="shared" si="0"/>
        <v>169.36834184674069</v>
      </c>
      <c r="J87" s="12">
        <f t="shared" si="1"/>
        <v>69.197773855587485</v>
      </c>
      <c r="K87" s="12">
        <f t="shared" si="17"/>
        <v>204.3454880918971</v>
      </c>
      <c r="L87" s="12">
        <f t="shared" si="18"/>
        <v>96.391316816247382</v>
      </c>
    </row>
    <row r="88" spans="2:12" s="11" customFormat="1" x14ac:dyDescent="0.2">
      <c r="B88" s="11">
        <v>46</v>
      </c>
      <c r="C88" s="11">
        <f t="shared" si="2"/>
        <v>222</v>
      </c>
      <c r="D88" s="12">
        <f t="shared" si="3"/>
        <v>3.7</v>
      </c>
      <c r="E88" s="13">
        <f t="shared" si="4"/>
        <v>1.2333333333333334</v>
      </c>
      <c r="F88" s="12">
        <f t="shared" si="14"/>
        <v>73.199999999999719</v>
      </c>
      <c r="G88" s="12">
        <f t="shared" si="15"/>
        <v>280.65174128092872</v>
      </c>
      <c r="H88" s="12">
        <f t="shared" si="16"/>
        <v>6491.5594631082522</v>
      </c>
      <c r="I88" s="12">
        <f t="shared" si="0"/>
        <v>172.46543808929118</v>
      </c>
      <c r="J88" s="12">
        <f t="shared" si="1"/>
        <v>60.021436208338116</v>
      </c>
      <c r="K88" s="12">
        <f t="shared" si="17"/>
        <v>208.8876216109802</v>
      </c>
      <c r="L88" s="12">
        <f t="shared" si="18"/>
        <v>85.343921088557906</v>
      </c>
    </row>
    <row r="89" spans="2:12" s="11" customFormat="1" x14ac:dyDescent="0.2">
      <c r="B89" s="11">
        <v>47</v>
      </c>
      <c r="C89" s="11">
        <f t="shared" si="2"/>
        <v>222</v>
      </c>
      <c r="D89" s="12">
        <f t="shared" si="3"/>
        <v>3.7</v>
      </c>
      <c r="E89" s="13">
        <f t="shared" si="4"/>
        <v>1.2333333333333334</v>
      </c>
      <c r="F89" s="12">
        <f t="shared" si="14"/>
        <v>76.899999999999721</v>
      </c>
      <c r="G89" s="12">
        <f t="shared" si="15"/>
        <v>493.35911492438788</v>
      </c>
      <c r="H89" s="12">
        <f t="shared" si="16"/>
        <v>6565.5859010985359</v>
      </c>
      <c r="I89" s="12">
        <f t="shared" si="0"/>
        <v>174.96390855133887</v>
      </c>
      <c r="J89" s="12">
        <f t="shared" si="1"/>
        <v>50.664362782195646</v>
      </c>
      <c r="K89" s="12">
        <f t="shared" si="17"/>
        <v>212.70737364345914</v>
      </c>
      <c r="L89" s="12">
        <f t="shared" si="18"/>
        <v>74.026437990283682</v>
      </c>
    </row>
    <row r="90" spans="2:12" s="11" customFormat="1" x14ac:dyDescent="0.2">
      <c r="B90" s="11">
        <v>48</v>
      </c>
      <c r="C90" s="11">
        <f t="shared" si="2"/>
        <v>222</v>
      </c>
      <c r="D90" s="12">
        <f t="shared" si="3"/>
        <v>3.7</v>
      </c>
      <c r="E90" s="13">
        <f t="shared" si="4"/>
        <v>1.2333333333333334</v>
      </c>
      <c r="F90" s="12">
        <f t="shared" si="14"/>
        <v>80.599999999999724</v>
      </c>
      <c r="G90" s="12">
        <f t="shared" si="15"/>
        <v>709.1479354710392</v>
      </c>
      <c r="H90" s="12">
        <f t="shared" si="16"/>
        <v>6628.0719485299105</v>
      </c>
      <c r="I90" s="12">
        <f t="shared" si="0"/>
        <v>176.85333770052659</v>
      </c>
      <c r="J90" s="12">
        <f t="shared" si="1"/>
        <v>41.165561002910707</v>
      </c>
      <c r="K90" s="12">
        <f t="shared" si="17"/>
        <v>215.78882054665129</v>
      </c>
      <c r="L90" s="12">
        <f t="shared" si="18"/>
        <v>62.486047431374629</v>
      </c>
    </row>
    <row r="91" spans="2:12" s="11" customFormat="1" x14ac:dyDescent="0.2">
      <c r="B91" s="11">
        <v>49</v>
      </c>
      <c r="C91" s="11">
        <f t="shared" si="2"/>
        <v>222</v>
      </c>
      <c r="D91" s="12">
        <f t="shared" si="3"/>
        <v>3.7</v>
      </c>
      <c r="E91" s="13">
        <f t="shared" si="4"/>
        <v>1.2333333333333334</v>
      </c>
      <c r="F91" s="12">
        <f t="shared" si="14"/>
        <v>84.299999999999727</v>
      </c>
      <c r="G91" s="12">
        <f t="shared" si="15"/>
        <v>927.26705196835542</v>
      </c>
      <c r="H91" s="12">
        <f t="shared" si="16"/>
        <v>6678.8428071001672</v>
      </c>
      <c r="I91" s="12">
        <f t="shared" si="0"/>
        <v>178.12584895366518</v>
      </c>
      <c r="J91" s="12">
        <f t="shared" si="1"/>
        <v>31.564629128213234</v>
      </c>
      <c r="K91" s="12">
        <f t="shared" si="17"/>
        <v>218.11911649731616</v>
      </c>
      <c r="L91" s="12">
        <f t="shared" si="18"/>
        <v>50.770858570256543</v>
      </c>
    </row>
    <row r="92" spans="2:12" s="11" customFormat="1" x14ac:dyDescent="0.2">
      <c r="B92" s="11">
        <v>50</v>
      </c>
      <c r="C92" s="11">
        <f t="shared" si="2"/>
        <v>222</v>
      </c>
      <c r="D92" s="12">
        <f t="shared" si="3"/>
        <v>3.7</v>
      </c>
      <c r="E92" s="13">
        <f t="shared" si="4"/>
        <v>1.2333333333333334</v>
      </c>
      <c r="F92" s="12">
        <f t="shared" si="14"/>
        <v>87.99999999999973</v>
      </c>
      <c r="G92" s="12">
        <f t="shared" si="15"/>
        <v>1146.9555990112092</v>
      </c>
      <c r="H92" s="12">
        <f t="shared" si="16"/>
        <v>6717.7725163582973</v>
      </c>
      <c r="I92" s="12">
        <f t="shared" si="0"/>
        <v>178.7761375123456</v>
      </c>
      <c r="J92" s="12">
        <f t="shared" si="1"/>
        <v>21.901591172042533</v>
      </c>
      <c r="K92" s="12">
        <f t="shared" si="17"/>
        <v>219.68854704285374</v>
      </c>
      <c r="L92" s="12">
        <f t="shared" si="18"/>
        <v>38.929709258129655</v>
      </c>
    </row>
    <row r="93" spans="2:12" s="11" customFormat="1" x14ac:dyDescent="0.2">
      <c r="B93" s="11">
        <v>51</v>
      </c>
      <c r="C93" s="11">
        <f t="shared" si="2"/>
        <v>222</v>
      </c>
      <c r="D93" s="12">
        <f t="shared" si="3"/>
        <v>3.7</v>
      </c>
      <c r="E93" s="13">
        <f t="shared" si="4"/>
        <v>1.2333333333333334</v>
      </c>
      <c r="F93" s="12">
        <f t="shared" si="14"/>
        <v>91.699999999999733</v>
      </c>
      <c r="G93" s="12">
        <f t="shared" si="15"/>
        <v>1367.4461686097688</v>
      </c>
      <c r="H93" s="12">
        <f t="shared" si="16"/>
        <v>6744.7844788038165</v>
      </c>
      <c r="I93" s="12">
        <f t="shared" si="0"/>
        <v>178.80149247738893</v>
      </c>
      <c r="J93" s="12">
        <f t="shared" si="1"/>
        <v>12.216730053900775</v>
      </c>
      <c r="K93" s="12">
        <f t="shared" si="17"/>
        <v>220.49056959855957</v>
      </c>
      <c r="L93" s="12">
        <f t="shared" si="18"/>
        <v>27.011962445519124</v>
      </c>
    </row>
    <row r="94" spans="2:12" s="11" customFormat="1" x14ac:dyDescent="0.2">
      <c r="B94" s="11">
        <v>52</v>
      </c>
      <c r="C94" s="11">
        <f t="shared" si="2"/>
        <v>222</v>
      </c>
      <c r="D94" s="12">
        <f t="shared" si="3"/>
        <v>3.7</v>
      </c>
      <c r="E94" s="13">
        <f t="shared" si="4"/>
        <v>1.2333333333333334</v>
      </c>
      <c r="F94" s="12">
        <f t="shared" si="14"/>
        <v>95.399999999999736</v>
      </c>
      <c r="G94" s="12">
        <f t="shared" si="15"/>
        <v>1587.9680093318818</v>
      </c>
      <c r="H94" s="12">
        <f t="shared" si="16"/>
        <v>6759.8517792036273</v>
      </c>
      <c r="I94" s="12">
        <f t="shared" si="0"/>
        <v>178.20180814994336</v>
      </c>
      <c r="J94" s="12">
        <f t="shared" si="1"/>
        <v>2.5504196688902088</v>
      </c>
      <c r="K94" s="12">
        <f t="shared" si="17"/>
        <v>220.52184072211304</v>
      </c>
      <c r="L94" s="12">
        <f t="shared" si="18"/>
        <v>15.067300399810957</v>
      </c>
    </row>
    <row r="95" spans="2:12" s="11" customFormat="1" x14ac:dyDescent="0.2">
      <c r="B95" s="11">
        <v>53</v>
      </c>
      <c r="C95" s="11">
        <f t="shared" si="2"/>
        <v>222</v>
      </c>
      <c r="D95" s="12">
        <f t="shared" si="3"/>
        <v>3.7</v>
      </c>
      <c r="E95" s="13">
        <f t="shared" si="4"/>
        <v>1.2333333333333334</v>
      </c>
      <c r="F95" s="12">
        <f t="shared" si="14"/>
        <v>99.099999999999739</v>
      </c>
      <c r="G95" s="12">
        <f t="shared" si="15"/>
        <v>1807.7502393834786</v>
      </c>
      <c r="H95" s="12">
        <f t="shared" si="16"/>
        <v>6762.997296795259</v>
      </c>
      <c r="I95" s="12">
        <f t="shared" si="0"/>
        <v>176.97958447211812</v>
      </c>
      <c r="J95" s="12">
        <f t="shared" si="1"/>
        <v>-7.0570434215051741</v>
      </c>
      <c r="K95" s="12">
        <f t="shared" si="17"/>
        <v>219.78223005159683</v>
      </c>
      <c r="L95" s="12">
        <f t="shared" si="18"/>
        <v>3.1455175916312577</v>
      </c>
    </row>
    <row r="96" spans="2:12" s="11" customFormat="1" x14ac:dyDescent="0.2">
      <c r="B96" s="11">
        <v>54</v>
      </c>
      <c r="C96" s="11">
        <f t="shared" si="2"/>
        <v>222</v>
      </c>
      <c r="D96" s="12">
        <f t="shared" si="3"/>
        <v>3.7</v>
      </c>
      <c r="E96" s="13">
        <f t="shared" si="4"/>
        <v>1.2333333333333334</v>
      </c>
      <c r="F96" s="12">
        <f t="shared" si="14"/>
        <v>102.79999999999974</v>
      </c>
      <c r="G96" s="12">
        <f t="shared" si="15"/>
        <v>2026.0250602324243</v>
      </c>
      <c r="H96" s="12">
        <f t="shared" si="16"/>
        <v>6754.2936099087356</v>
      </c>
      <c r="I96" s="12">
        <f t="shared" si="0"/>
        <v>175.13991660531593</v>
      </c>
      <c r="J96" s="12">
        <f t="shared" si="1"/>
        <v>-16.565607976252743</v>
      </c>
      <c r="K96" s="12">
        <f t="shared" si="17"/>
        <v>218.27482084894569</v>
      </c>
      <c r="L96" s="12">
        <f t="shared" si="18"/>
        <v>-8.7036868865230481</v>
      </c>
    </row>
    <row r="97" spans="1:12" s="11" customFormat="1" x14ac:dyDescent="0.2">
      <c r="B97" s="11">
        <v>55</v>
      </c>
      <c r="C97" s="11">
        <f t="shared" si="2"/>
        <v>222</v>
      </c>
      <c r="D97" s="12">
        <f t="shared" si="3"/>
        <v>3.7</v>
      </c>
      <c r="E97" s="13">
        <f t="shared" si="4"/>
        <v>1.2333333333333334</v>
      </c>
      <c r="F97" s="12">
        <f t="shared" si="14"/>
        <v>106.49999999999974</v>
      </c>
      <c r="G97" s="12">
        <f t="shared" si="15"/>
        <v>2242.0309573789805</v>
      </c>
      <c r="H97" s="12">
        <f t="shared" si="16"/>
        <v>6733.8626934046906</v>
      </c>
      <c r="I97" s="12">
        <f t="shared" si="0"/>
        <v>172.69047368971042</v>
      </c>
      <c r="J97" s="12">
        <f t="shared" si="1"/>
        <v>-25.935635038921085</v>
      </c>
      <c r="K97" s="12">
        <f t="shared" si="17"/>
        <v>216.00589714655632</v>
      </c>
      <c r="L97" s="12">
        <f t="shared" si="18"/>
        <v>-20.430916504045051</v>
      </c>
    </row>
    <row r="98" spans="1:12" s="11" customFormat="1" x14ac:dyDescent="0.2">
      <c r="B98" s="11">
        <v>56</v>
      </c>
      <c r="C98" s="11">
        <f t="shared" si="2"/>
        <v>222</v>
      </c>
      <c r="D98" s="12">
        <f t="shared" si="3"/>
        <v>3.7</v>
      </c>
      <c r="E98" s="13">
        <f t="shared" si="4"/>
        <v>1.2333333333333334</v>
      </c>
      <c r="F98" s="12">
        <f t="shared" si="14"/>
        <v>110.19999999999975</v>
      </c>
      <c r="G98" s="12">
        <f t="shared" si="15"/>
        <v>2455.0158749296234</v>
      </c>
      <c r="H98" s="12">
        <f t="shared" si="16"/>
        <v>6701.8754101900213</v>
      </c>
      <c r="I98" s="12">
        <f t="shared" si="0"/>
        <v>169.64146687341491</v>
      </c>
      <c r="J98" s="12">
        <f t="shared" si="1"/>
        <v>-35.128063183112893</v>
      </c>
      <c r="K98" s="12">
        <f t="shared" si="17"/>
        <v>212.98491755064285</v>
      </c>
      <c r="L98" s="12">
        <f t="shared" si="18"/>
        <v>-31.98728321466934</v>
      </c>
    </row>
    <row r="99" spans="1:12" s="11" customFormat="1" x14ac:dyDescent="0.2">
      <c r="B99" s="11">
        <v>57</v>
      </c>
      <c r="C99" s="11">
        <f t="shared" si="2"/>
        <v>222</v>
      </c>
      <c r="D99" s="12">
        <f t="shared" si="3"/>
        <v>3.7</v>
      </c>
      <c r="E99" s="13">
        <f t="shared" si="4"/>
        <v>1.2333333333333334</v>
      </c>
      <c r="F99" s="12">
        <f t="shared" si="14"/>
        <v>113.89999999999975</v>
      </c>
      <c r="G99" s="12">
        <f t="shared" si="15"/>
        <v>2664.2403507401687</v>
      </c>
      <c r="H99" s="12">
        <f t="shared" si="16"/>
        <v>6658.5507989308489</v>
      </c>
      <c r="I99" s="12">
        <f t="shared" si="0"/>
        <v>166.0056067446211</v>
      </c>
      <c r="J99" s="12">
        <f t="shared" si="1"/>
        <v>-44.104571350312099</v>
      </c>
      <c r="K99" s="12">
        <f t="shared" si="17"/>
        <v>209.22447581054507</v>
      </c>
      <c r="L99" s="12">
        <f t="shared" si="18"/>
        <v>-43.32461125917257</v>
      </c>
    </row>
    <row r="100" spans="1:12" s="11" customFormat="1" x14ac:dyDescent="0.2">
      <c r="B100" s="11">
        <v>58</v>
      </c>
      <c r="C100" s="11">
        <f t="shared" si="2"/>
        <v>222</v>
      </c>
      <c r="D100" s="12">
        <f t="shared" si="3"/>
        <v>3.7</v>
      </c>
      <c r="E100" s="13">
        <f t="shared" si="4"/>
        <v>1.2333333333333334</v>
      </c>
      <c r="F100" s="12">
        <f t="shared" si="14"/>
        <v>117.59999999999975</v>
      </c>
      <c r="G100" s="12">
        <f t="shared" si="15"/>
        <v>2868.9805990585346</v>
      </c>
      <c r="H100" s="12">
        <f t="shared" si="16"/>
        <v>6604.1551609321305</v>
      </c>
      <c r="I100" s="12">
        <f t="shared" si="0"/>
        <v>161.79805034416381</v>
      </c>
      <c r="J100" s="12">
        <f t="shared" si="1"/>
        <v>-52.827738601312021</v>
      </c>
      <c r="K100" s="12">
        <f t="shared" si="17"/>
        <v>204.74024831836604</v>
      </c>
      <c r="L100" s="12">
        <f t="shared" si="18"/>
        <v>-54.395637998718257</v>
      </c>
    </row>
    <row r="101" spans="1:12" s="11" customFormat="1" x14ac:dyDescent="0.2">
      <c r="B101" s="11">
        <v>59</v>
      </c>
      <c r="C101" s="11">
        <f t="shared" si="2"/>
        <v>222</v>
      </c>
      <c r="D101" s="12">
        <f t="shared" si="3"/>
        <v>3.7</v>
      </c>
      <c r="E101" s="13">
        <f t="shared" si="4"/>
        <v>1.2333333333333334</v>
      </c>
      <c r="F101" s="12">
        <f t="shared" si="14"/>
        <v>121.29999999999976</v>
      </c>
      <c r="G101" s="12">
        <f t="shared" si="15"/>
        <v>3068.5315278163366</v>
      </c>
      <c r="H101" s="12">
        <f t="shared" si="16"/>
        <v>6539.0009499905127</v>
      </c>
      <c r="I101" s="12">
        <f t="shared" si="0"/>
        <v>157.03633797940273</v>
      </c>
      <c r="J101" s="12">
        <f t="shared" si="1"/>
        <v>-61.261200115259186</v>
      </c>
      <c r="K101" s="12">
        <f t="shared" si="17"/>
        <v>199.55092875780204</v>
      </c>
      <c r="L101" s="12">
        <f t="shared" si="18"/>
        <v>-65.15421094161816</v>
      </c>
    </row>
    <row r="102" spans="1:12" s="11" customFormat="1" x14ac:dyDescent="0.2">
      <c r="B102" s="11">
        <v>60</v>
      </c>
      <c r="C102" s="11">
        <f t="shared" si="2"/>
        <v>222</v>
      </c>
      <c r="D102" s="12">
        <f t="shared" si="3"/>
        <v>3.7</v>
      </c>
      <c r="E102" s="13">
        <f t="shared" si="4"/>
        <v>1.2333333333333334</v>
      </c>
      <c r="F102" s="12">
        <f t="shared" si="14"/>
        <v>124.99999999999976</v>
      </c>
      <c r="G102" s="12">
        <f t="shared" si="15"/>
        <v>3262.2096779909334</v>
      </c>
      <c r="H102" s="12">
        <f t="shared" si="16"/>
        <v>6463.4454698483596</v>
      </c>
      <c r="I102" s="12">
        <f t="shared" si="0"/>
        <v>151.74032010283042</v>
      </c>
      <c r="J102" s="12">
        <f t="shared" si="1"/>
        <v>-69.369798785989701</v>
      </c>
      <c r="K102" s="12">
        <f t="shared" si="17"/>
        <v>193.67815017459671</v>
      </c>
      <c r="L102" s="12">
        <f t="shared" si="18"/>
        <v>-75.555480142153002</v>
      </c>
    </row>
    <row r="103" spans="1:12" s="11" customFormat="1" x14ac:dyDescent="0.2">
      <c r="A103" s="11" t="s">
        <v>22</v>
      </c>
      <c r="B103" s="11">
        <v>1</v>
      </c>
      <c r="C103" s="11">
        <v>0</v>
      </c>
      <c r="D103" s="11">
        <v>0</v>
      </c>
      <c r="E103" s="13">
        <f>$B$7/60</f>
        <v>0.5</v>
      </c>
      <c r="F103" s="12">
        <f t="shared" ref="F103" si="19">IF(F102+D103&lt;360,F102+D103,F102+D103-360)</f>
        <v>124.99999999999976</v>
      </c>
      <c r="G103" s="12">
        <f t="shared" ref="G103" si="20">G102+K103</f>
        <v>3338.0798380423485</v>
      </c>
      <c r="H103" s="12">
        <f t="shared" ref="H103" si="21">H102+L103</f>
        <v>6428.7605704553644</v>
      </c>
      <c r="I103" s="12">
        <f t="shared" si="0"/>
        <v>151.74032010283042</v>
      </c>
      <c r="J103" s="12">
        <f t="shared" si="1"/>
        <v>-69.369798785989701</v>
      </c>
      <c r="K103" s="12">
        <f t="shared" ref="K103" si="22">I102*E103</f>
        <v>75.870160051415212</v>
      </c>
      <c r="L103" s="12">
        <f t="shared" ref="L103" si="23">J102*E103</f>
        <v>-34.684899392994851</v>
      </c>
    </row>
    <row r="104" spans="1:12" s="11" customFormat="1" x14ac:dyDescent="0.2">
      <c r="B104" s="11">
        <v>2</v>
      </c>
      <c r="C104" s="11">
        <v>0</v>
      </c>
      <c r="D104" s="11">
        <v>0</v>
      </c>
      <c r="E104" s="13">
        <f t="shared" ref="E104:E162" si="24">$B$7/60</f>
        <v>0.5</v>
      </c>
      <c r="F104" s="12">
        <f t="shared" ref="F104:F110" si="25">IF(F103+D104&lt;360,F103+D104,F103+D104-360)</f>
        <v>124.99999999999976</v>
      </c>
      <c r="G104" s="12">
        <f t="shared" ref="G104:G110" si="26">G103+K104</f>
        <v>3413.9499980937635</v>
      </c>
      <c r="H104" s="12">
        <f t="shared" ref="H104:H110" si="27">H103+L104</f>
        <v>6394.0756710623691</v>
      </c>
      <c r="I104" s="12">
        <f t="shared" si="0"/>
        <v>151.74032010283042</v>
      </c>
      <c r="J104" s="12">
        <f t="shared" si="1"/>
        <v>-69.369798785989701</v>
      </c>
      <c r="K104" s="12">
        <f t="shared" ref="K104:K110" si="28">I103*E104</f>
        <v>75.870160051415212</v>
      </c>
      <c r="L104" s="12">
        <f t="shared" ref="L104:L110" si="29">J103*E104</f>
        <v>-34.684899392994851</v>
      </c>
    </row>
    <row r="105" spans="1:12" s="11" customFormat="1" x14ac:dyDescent="0.2">
      <c r="B105" s="11">
        <v>3</v>
      </c>
      <c r="C105" s="11">
        <v>0</v>
      </c>
      <c r="D105" s="11">
        <v>0</v>
      </c>
      <c r="E105" s="13">
        <f t="shared" si="24"/>
        <v>0.5</v>
      </c>
      <c r="F105" s="12">
        <f t="shared" si="25"/>
        <v>124.99999999999976</v>
      </c>
      <c r="G105" s="12">
        <f t="shared" si="26"/>
        <v>3489.8201581451785</v>
      </c>
      <c r="H105" s="12">
        <f t="shared" si="27"/>
        <v>6359.3907716693739</v>
      </c>
      <c r="I105" s="12">
        <f t="shared" si="0"/>
        <v>151.74032010283042</v>
      </c>
      <c r="J105" s="12">
        <f t="shared" si="1"/>
        <v>-69.369798785989701</v>
      </c>
      <c r="K105" s="12">
        <f t="shared" si="28"/>
        <v>75.870160051415212</v>
      </c>
      <c r="L105" s="12">
        <f t="shared" si="29"/>
        <v>-34.684899392994851</v>
      </c>
    </row>
    <row r="106" spans="1:12" s="11" customFormat="1" x14ac:dyDescent="0.2">
      <c r="B106" s="11">
        <v>4</v>
      </c>
      <c r="C106" s="11">
        <v>0</v>
      </c>
      <c r="D106" s="11">
        <v>0</v>
      </c>
      <c r="E106" s="13">
        <f t="shared" si="24"/>
        <v>0.5</v>
      </c>
      <c r="F106" s="12">
        <f t="shared" si="25"/>
        <v>124.99999999999976</v>
      </c>
      <c r="G106" s="12">
        <f t="shared" si="26"/>
        <v>3565.6903181965936</v>
      </c>
      <c r="H106" s="12">
        <f t="shared" si="27"/>
        <v>6324.7058722763786</v>
      </c>
      <c r="I106" s="12">
        <f t="shared" ref="I106:I169" si="30">$U$2*SIN(RADIANS(F106))+$U$4</f>
        <v>151.74032010283042</v>
      </c>
      <c r="J106" s="12">
        <f t="shared" ref="J106:J169" si="31">$U$2*COS(RADIANS(F106))+$U$5</f>
        <v>-69.369798785989701</v>
      </c>
      <c r="K106" s="12">
        <f t="shared" si="28"/>
        <v>75.870160051415212</v>
      </c>
      <c r="L106" s="12">
        <f t="shared" si="29"/>
        <v>-34.684899392994851</v>
      </c>
    </row>
    <row r="107" spans="1:12" s="11" customFormat="1" x14ac:dyDescent="0.2">
      <c r="B107" s="11">
        <v>5</v>
      </c>
      <c r="C107" s="11">
        <v>0</v>
      </c>
      <c r="D107" s="11">
        <v>0</v>
      </c>
      <c r="E107" s="13">
        <f t="shared" si="24"/>
        <v>0.5</v>
      </c>
      <c r="F107" s="12">
        <f t="shared" si="25"/>
        <v>124.99999999999976</v>
      </c>
      <c r="G107" s="12">
        <f t="shared" si="26"/>
        <v>3641.5604782480086</v>
      </c>
      <c r="H107" s="12">
        <f t="shared" si="27"/>
        <v>6290.0209728833834</v>
      </c>
      <c r="I107" s="12">
        <f t="shared" si="30"/>
        <v>151.74032010283042</v>
      </c>
      <c r="J107" s="12">
        <f t="shared" si="31"/>
        <v>-69.369798785989701</v>
      </c>
      <c r="K107" s="12">
        <f t="shared" si="28"/>
        <v>75.870160051415212</v>
      </c>
      <c r="L107" s="12">
        <f t="shared" si="29"/>
        <v>-34.684899392994851</v>
      </c>
    </row>
    <row r="108" spans="1:12" s="11" customFormat="1" x14ac:dyDescent="0.2">
      <c r="B108" s="11">
        <v>6</v>
      </c>
      <c r="C108" s="11">
        <v>0</v>
      </c>
      <c r="D108" s="11">
        <v>0</v>
      </c>
      <c r="E108" s="13">
        <f t="shared" si="24"/>
        <v>0.5</v>
      </c>
      <c r="F108" s="12">
        <f t="shared" si="25"/>
        <v>124.99999999999976</v>
      </c>
      <c r="G108" s="12">
        <f t="shared" si="26"/>
        <v>3717.4306382994237</v>
      </c>
      <c r="H108" s="12">
        <f t="shared" si="27"/>
        <v>6255.3360734903881</v>
      </c>
      <c r="I108" s="12">
        <f t="shared" si="30"/>
        <v>151.74032010283042</v>
      </c>
      <c r="J108" s="12">
        <f t="shared" si="31"/>
        <v>-69.369798785989701</v>
      </c>
      <c r="K108" s="12">
        <f t="shared" si="28"/>
        <v>75.870160051415212</v>
      </c>
      <c r="L108" s="12">
        <f t="shared" si="29"/>
        <v>-34.684899392994851</v>
      </c>
    </row>
    <row r="109" spans="1:12" s="11" customFormat="1" x14ac:dyDescent="0.2">
      <c r="B109" s="11">
        <v>7</v>
      </c>
      <c r="C109" s="11">
        <v>0</v>
      </c>
      <c r="D109" s="11">
        <v>0</v>
      </c>
      <c r="E109" s="13">
        <f t="shared" si="24"/>
        <v>0.5</v>
      </c>
      <c r="F109" s="12">
        <f t="shared" si="25"/>
        <v>124.99999999999976</v>
      </c>
      <c r="G109" s="12">
        <f t="shared" si="26"/>
        <v>3793.3007983508387</v>
      </c>
      <c r="H109" s="12">
        <f t="shared" si="27"/>
        <v>6220.6511740973929</v>
      </c>
      <c r="I109" s="12">
        <f t="shared" si="30"/>
        <v>151.74032010283042</v>
      </c>
      <c r="J109" s="12">
        <f t="shared" si="31"/>
        <v>-69.369798785989701</v>
      </c>
      <c r="K109" s="12">
        <f t="shared" si="28"/>
        <v>75.870160051415212</v>
      </c>
      <c r="L109" s="12">
        <f t="shared" si="29"/>
        <v>-34.684899392994851</v>
      </c>
    </row>
    <row r="110" spans="1:12" s="11" customFormat="1" x14ac:dyDescent="0.2">
      <c r="B110" s="11">
        <v>8</v>
      </c>
      <c r="C110" s="11">
        <v>0</v>
      </c>
      <c r="D110" s="11">
        <v>0</v>
      </c>
      <c r="E110" s="13">
        <f t="shared" si="24"/>
        <v>0.5</v>
      </c>
      <c r="F110" s="12">
        <f t="shared" si="25"/>
        <v>124.99999999999976</v>
      </c>
      <c r="G110" s="12">
        <f t="shared" si="26"/>
        <v>3869.1709584022537</v>
      </c>
      <c r="H110" s="12">
        <f t="shared" si="27"/>
        <v>6185.9662747043976</v>
      </c>
      <c r="I110" s="12">
        <f t="shared" si="30"/>
        <v>151.74032010283042</v>
      </c>
      <c r="J110" s="12">
        <f t="shared" si="31"/>
        <v>-69.369798785989701</v>
      </c>
      <c r="K110" s="12">
        <f t="shared" si="28"/>
        <v>75.870160051415212</v>
      </c>
      <c r="L110" s="12">
        <f t="shared" si="29"/>
        <v>-34.684899392994851</v>
      </c>
    </row>
    <row r="111" spans="1:12" s="11" customFormat="1" x14ac:dyDescent="0.2">
      <c r="B111" s="11">
        <v>9</v>
      </c>
      <c r="C111" s="11">
        <v>0</v>
      </c>
      <c r="D111" s="11">
        <v>0</v>
      </c>
      <c r="E111" s="13">
        <f t="shared" si="24"/>
        <v>0.5</v>
      </c>
      <c r="F111" s="12">
        <f t="shared" ref="F111:F162" si="32">IF(F110+D111&lt;360,F110+D111,F110+D111-360)</f>
        <v>124.99999999999976</v>
      </c>
      <c r="G111" s="12">
        <f t="shared" ref="G111:G162" si="33">G110+K111</f>
        <v>3945.0411184536688</v>
      </c>
      <c r="H111" s="12">
        <f t="shared" ref="H111:H162" si="34">H110+L111</f>
        <v>6151.2813753114024</v>
      </c>
      <c r="I111" s="12">
        <f t="shared" si="30"/>
        <v>151.74032010283042</v>
      </c>
      <c r="J111" s="12">
        <f t="shared" si="31"/>
        <v>-69.369798785989701</v>
      </c>
      <c r="K111" s="12">
        <f t="shared" ref="K111:K162" si="35">I110*E111</f>
        <v>75.870160051415212</v>
      </c>
      <c r="L111" s="12">
        <f t="shared" ref="L111:L162" si="36">J110*E111</f>
        <v>-34.684899392994851</v>
      </c>
    </row>
    <row r="112" spans="1:12" s="11" customFormat="1" x14ac:dyDescent="0.2">
      <c r="B112" s="11">
        <v>10</v>
      </c>
      <c r="C112" s="11">
        <v>0</v>
      </c>
      <c r="D112" s="11">
        <v>0</v>
      </c>
      <c r="E112" s="13">
        <f t="shared" si="24"/>
        <v>0.5</v>
      </c>
      <c r="F112" s="12">
        <f t="shared" si="32"/>
        <v>124.99999999999976</v>
      </c>
      <c r="G112" s="12">
        <f t="shared" si="33"/>
        <v>4020.9112785050838</v>
      </c>
      <c r="H112" s="12">
        <f t="shared" si="34"/>
        <v>6116.5964759184071</v>
      </c>
      <c r="I112" s="12">
        <f t="shared" si="30"/>
        <v>151.74032010283042</v>
      </c>
      <c r="J112" s="12">
        <f t="shared" si="31"/>
        <v>-69.369798785989701</v>
      </c>
      <c r="K112" s="12">
        <f t="shared" si="35"/>
        <v>75.870160051415212</v>
      </c>
      <c r="L112" s="12">
        <f t="shared" si="36"/>
        <v>-34.684899392994851</v>
      </c>
    </row>
    <row r="113" spans="2:12" s="11" customFormat="1" x14ac:dyDescent="0.2">
      <c r="B113" s="11">
        <v>11</v>
      </c>
      <c r="C113" s="11">
        <v>0</v>
      </c>
      <c r="D113" s="11">
        <v>0</v>
      </c>
      <c r="E113" s="13">
        <f t="shared" si="24"/>
        <v>0.5</v>
      </c>
      <c r="F113" s="12">
        <f t="shared" si="32"/>
        <v>124.99999999999976</v>
      </c>
      <c r="G113" s="12">
        <f t="shared" si="33"/>
        <v>4096.7814385564989</v>
      </c>
      <c r="H113" s="12">
        <f t="shared" si="34"/>
        <v>6081.9115765254119</v>
      </c>
      <c r="I113" s="12">
        <f t="shared" si="30"/>
        <v>151.74032010283042</v>
      </c>
      <c r="J113" s="12">
        <f t="shared" si="31"/>
        <v>-69.369798785989701</v>
      </c>
      <c r="K113" s="12">
        <f t="shared" si="35"/>
        <v>75.870160051415212</v>
      </c>
      <c r="L113" s="12">
        <f t="shared" si="36"/>
        <v>-34.684899392994851</v>
      </c>
    </row>
    <row r="114" spans="2:12" s="11" customFormat="1" x14ac:dyDescent="0.2">
      <c r="B114" s="11">
        <v>12</v>
      </c>
      <c r="C114" s="11">
        <v>0</v>
      </c>
      <c r="D114" s="11">
        <v>0</v>
      </c>
      <c r="E114" s="13">
        <f t="shared" si="24"/>
        <v>0.5</v>
      </c>
      <c r="F114" s="12">
        <f t="shared" si="32"/>
        <v>124.99999999999976</v>
      </c>
      <c r="G114" s="12">
        <f t="shared" si="33"/>
        <v>4172.6515986079139</v>
      </c>
      <c r="H114" s="12">
        <f t="shared" si="34"/>
        <v>6047.2266771324166</v>
      </c>
      <c r="I114" s="12">
        <f t="shared" si="30"/>
        <v>151.74032010283042</v>
      </c>
      <c r="J114" s="12">
        <f t="shared" si="31"/>
        <v>-69.369798785989701</v>
      </c>
      <c r="K114" s="12">
        <f t="shared" si="35"/>
        <v>75.870160051415212</v>
      </c>
      <c r="L114" s="12">
        <f t="shared" si="36"/>
        <v>-34.684899392994851</v>
      </c>
    </row>
    <row r="115" spans="2:12" s="11" customFormat="1" x14ac:dyDescent="0.2">
      <c r="B115" s="11">
        <v>13</v>
      </c>
      <c r="C115" s="11">
        <v>0</v>
      </c>
      <c r="D115" s="11">
        <v>0</v>
      </c>
      <c r="E115" s="13">
        <f t="shared" si="24"/>
        <v>0.5</v>
      </c>
      <c r="F115" s="12">
        <f t="shared" si="32"/>
        <v>124.99999999999976</v>
      </c>
      <c r="G115" s="12">
        <f t="shared" si="33"/>
        <v>4248.521758659329</v>
      </c>
      <c r="H115" s="12">
        <f t="shared" si="34"/>
        <v>6012.5417777394214</v>
      </c>
      <c r="I115" s="12">
        <f t="shared" si="30"/>
        <v>151.74032010283042</v>
      </c>
      <c r="J115" s="12">
        <f t="shared" si="31"/>
        <v>-69.369798785989701</v>
      </c>
      <c r="K115" s="12">
        <f t="shared" si="35"/>
        <v>75.870160051415212</v>
      </c>
      <c r="L115" s="12">
        <f t="shared" si="36"/>
        <v>-34.684899392994851</v>
      </c>
    </row>
    <row r="116" spans="2:12" s="11" customFormat="1" x14ac:dyDescent="0.2">
      <c r="B116" s="11">
        <v>14</v>
      </c>
      <c r="C116" s="11">
        <v>0</v>
      </c>
      <c r="D116" s="11">
        <v>0</v>
      </c>
      <c r="E116" s="13">
        <f t="shared" si="24"/>
        <v>0.5</v>
      </c>
      <c r="F116" s="12">
        <f t="shared" si="32"/>
        <v>124.99999999999976</v>
      </c>
      <c r="G116" s="12">
        <f t="shared" si="33"/>
        <v>4324.391918710744</v>
      </c>
      <c r="H116" s="12">
        <f t="shared" si="34"/>
        <v>5977.8568783464261</v>
      </c>
      <c r="I116" s="12">
        <f t="shared" si="30"/>
        <v>151.74032010283042</v>
      </c>
      <c r="J116" s="12">
        <f t="shared" si="31"/>
        <v>-69.369798785989701</v>
      </c>
      <c r="K116" s="12">
        <f t="shared" si="35"/>
        <v>75.870160051415212</v>
      </c>
      <c r="L116" s="12">
        <f t="shared" si="36"/>
        <v>-34.684899392994851</v>
      </c>
    </row>
    <row r="117" spans="2:12" s="11" customFormat="1" x14ac:dyDescent="0.2">
      <c r="B117" s="11">
        <v>15</v>
      </c>
      <c r="C117" s="11">
        <v>0</v>
      </c>
      <c r="D117" s="11">
        <v>0</v>
      </c>
      <c r="E117" s="13">
        <f t="shared" si="24"/>
        <v>0.5</v>
      </c>
      <c r="F117" s="12">
        <f t="shared" si="32"/>
        <v>124.99999999999976</v>
      </c>
      <c r="G117" s="12">
        <f t="shared" si="33"/>
        <v>4400.262078762159</v>
      </c>
      <c r="H117" s="12">
        <f t="shared" si="34"/>
        <v>5943.1719789534309</v>
      </c>
      <c r="I117" s="12">
        <f t="shared" si="30"/>
        <v>151.74032010283042</v>
      </c>
      <c r="J117" s="12">
        <f t="shared" si="31"/>
        <v>-69.369798785989701</v>
      </c>
      <c r="K117" s="12">
        <f t="shared" si="35"/>
        <v>75.870160051415212</v>
      </c>
      <c r="L117" s="12">
        <f t="shared" si="36"/>
        <v>-34.684899392994851</v>
      </c>
    </row>
    <row r="118" spans="2:12" s="11" customFormat="1" x14ac:dyDescent="0.2">
      <c r="B118" s="11">
        <v>16</v>
      </c>
      <c r="C118" s="11">
        <v>0</v>
      </c>
      <c r="D118" s="11">
        <v>0</v>
      </c>
      <c r="E118" s="13">
        <f t="shared" si="24"/>
        <v>0.5</v>
      </c>
      <c r="F118" s="12">
        <f t="shared" si="32"/>
        <v>124.99999999999976</v>
      </c>
      <c r="G118" s="12">
        <f t="shared" si="33"/>
        <v>4476.1322388135741</v>
      </c>
      <c r="H118" s="12">
        <f t="shared" si="34"/>
        <v>5908.4870795604356</v>
      </c>
      <c r="I118" s="12">
        <f t="shared" si="30"/>
        <v>151.74032010283042</v>
      </c>
      <c r="J118" s="12">
        <f t="shared" si="31"/>
        <v>-69.369798785989701</v>
      </c>
      <c r="K118" s="12">
        <f t="shared" si="35"/>
        <v>75.870160051415212</v>
      </c>
      <c r="L118" s="12">
        <f t="shared" si="36"/>
        <v>-34.684899392994851</v>
      </c>
    </row>
    <row r="119" spans="2:12" s="11" customFormat="1" x14ac:dyDescent="0.2">
      <c r="B119" s="11">
        <v>17</v>
      </c>
      <c r="C119" s="11">
        <v>0</v>
      </c>
      <c r="D119" s="11">
        <v>0</v>
      </c>
      <c r="E119" s="13">
        <f t="shared" si="24"/>
        <v>0.5</v>
      </c>
      <c r="F119" s="12">
        <f t="shared" si="32"/>
        <v>124.99999999999976</v>
      </c>
      <c r="G119" s="12">
        <f t="shared" si="33"/>
        <v>4552.0023988649891</v>
      </c>
      <c r="H119" s="12">
        <f t="shared" si="34"/>
        <v>5873.8021801674404</v>
      </c>
      <c r="I119" s="12">
        <f t="shared" si="30"/>
        <v>151.74032010283042</v>
      </c>
      <c r="J119" s="12">
        <f t="shared" si="31"/>
        <v>-69.369798785989701</v>
      </c>
      <c r="K119" s="12">
        <f t="shared" si="35"/>
        <v>75.870160051415212</v>
      </c>
      <c r="L119" s="12">
        <f t="shared" si="36"/>
        <v>-34.684899392994851</v>
      </c>
    </row>
    <row r="120" spans="2:12" s="11" customFormat="1" x14ac:dyDescent="0.2">
      <c r="B120" s="11">
        <v>18</v>
      </c>
      <c r="C120" s="11">
        <v>0</v>
      </c>
      <c r="D120" s="11">
        <v>0</v>
      </c>
      <c r="E120" s="13">
        <f t="shared" si="24"/>
        <v>0.5</v>
      </c>
      <c r="F120" s="12">
        <f t="shared" si="32"/>
        <v>124.99999999999976</v>
      </c>
      <c r="G120" s="12">
        <f t="shared" si="33"/>
        <v>4627.8725589164042</v>
      </c>
      <c r="H120" s="12">
        <f t="shared" si="34"/>
        <v>5839.1172807744451</v>
      </c>
      <c r="I120" s="12">
        <f t="shared" si="30"/>
        <v>151.74032010283042</v>
      </c>
      <c r="J120" s="12">
        <f t="shared" si="31"/>
        <v>-69.369798785989701</v>
      </c>
      <c r="K120" s="12">
        <f t="shared" si="35"/>
        <v>75.870160051415212</v>
      </c>
      <c r="L120" s="12">
        <f t="shared" si="36"/>
        <v>-34.684899392994851</v>
      </c>
    </row>
    <row r="121" spans="2:12" s="11" customFormat="1" x14ac:dyDescent="0.2">
      <c r="B121" s="11">
        <v>19</v>
      </c>
      <c r="C121" s="11">
        <v>0</v>
      </c>
      <c r="D121" s="11">
        <v>0</v>
      </c>
      <c r="E121" s="13">
        <f t="shared" si="24"/>
        <v>0.5</v>
      </c>
      <c r="F121" s="12">
        <f t="shared" si="32"/>
        <v>124.99999999999976</v>
      </c>
      <c r="G121" s="12">
        <f t="shared" si="33"/>
        <v>4703.7427189678192</v>
      </c>
      <c r="H121" s="12">
        <f t="shared" si="34"/>
        <v>5804.4323813814499</v>
      </c>
      <c r="I121" s="12">
        <f t="shared" si="30"/>
        <v>151.74032010283042</v>
      </c>
      <c r="J121" s="12">
        <f t="shared" si="31"/>
        <v>-69.369798785989701</v>
      </c>
      <c r="K121" s="12">
        <f t="shared" si="35"/>
        <v>75.870160051415212</v>
      </c>
      <c r="L121" s="12">
        <f t="shared" si="36"/>
        <v>-34.684899392994851</v>
      </c>
    </row>
    <row r="122" spans="2:12" s="11" customFormat="1" x14ac:dyDescent="0.2">
      <c r="B122" s="11">
        <v>20</v>
      </c>
      <c r="C122" s="11">
        <v>0</v>
      </c>
      <c r="D122" s="11">
        <v>0</v>
      </c>
      <c r="E122" s="13">
        <f t="shared" si="24"/>
        <v>0.5</v>
      </c>
      <c r="F122" s="12">
        <f t="shared" si="32"/>
        <v>124.99999999999976</v>
      </c>
      <c r="G122" s="12">
        <f t="shared" si="33"/>
        <v>4779.6128790192342</v>
      </c>
      <c r="H122" s="12">
        <f t="shared" si="34"/>
        <v>5769.7474819884546</v>
      </c>
      <c r="I122" s="12">
        <f t="shared" si="30"/>
        <v>151.74032010283042</v>
      </c>
      <c r="J122" s="12">
        <f t="shared" si="31"/>
        <v>-69.369798785989701</v>
      </c>
      <c r="K122" s="12">
        <f t="shared" si="35"/>
        <v>75.870160051415212</v>
      </c>
      <c r="L122" s="12">
        <f t="shared" si="36"/>
        <v>-34.684899392994851</v>
      </c>
    </row>
    <row r="123" spans="2:12" s="11" customFormat="1" x14ac:dyDescent="0.2">
      <c r="B123" s="11">
        <v>21</v>
      </c>
      <c r="C123" s="11">
        <v>0</v>
      </c>
      <c r="D123" s="11">
        <v>0</v>
      </c>
      <c r="E123" s="13">
        <f t="shared" si="24"/>
        <v>0.5</v>
      </c>
      <c r="F123" s="12">
        <f t="shared" si="32"/>
        <v>124.99999999999976</v>
      </c>
      <c r="G123" s="12">
        <f t="shared" si="33"/>
        <v>4855.4830390706493</v>
      </c>
      <c r="H123" s="12">
        <f t="shared" si="34"/>
        <v>5735.0625825954594</v>
      </c>
      <c r="I123" s="12">
        <f t="shared" si="30"/>
        <v>151.74032010283042</v>
      </c>
      <c r="J123" s="12">
        <f t="shared" si="31"/>
        <v>-69.369798785989701</v>
      </c>
      <c r="K123" s="12">
        <f t="shared" si="35"/>
        <v>75.870160051415212</v>
      </c>
      <c r="L123" s="12">
        <f t="shared" si="36"/>
        <v>-34.684899392994851</v>
      </c>
    </row>
    <row r="124" spans="2:12" s="11" customFormat="1" x14ac:dyDescent="0.2">
      <c r="B124" s="11">
        <v>22</v>
      </c>
      <c r="C124" s="11">
        <v>0</v>
      </c>
      <c r="D124" s="11">
        <v>0</v>
      </c>
      <c r="E124" s="13">
        <f t="shared" si="24"/>
        <v>0.5</v>
      </c>
      <c r="F124" s="12">
        <f t="shared" si="32"/>
        <v>124.99999999999976</v>
      </c>
      <c r="G124" s="12">
        <f t="shared" si="33"/>
        <v>4931.3531991220643</v>
      </c>
      <c r="H124" s="12">
        <f t="shared" si="34"/>
        <v>5700.3776832024641</v>
      </c>
      <c r="I124" s="12">
        <f t="shared" si="30"/>
        <v>151.74032010283042</v>
      </c>
      <c r="J124" s="12">
        <f t="shared" si="31"/>
        <v>-69.369798785989701</v>
      </c>
      <c r="K124" s="12">
        <f t="shared" si="35"/>
        <v>75.870160051415212</v>
      </c>
      <c r="L124" s="12">
        <f t="shared" si="36"/>
        <v>-34.684899392994851</v>
      </c>
    </row>
    <row r="125" spans="2:12" s="11" customFormat="1" x14ac:dyDescent="0.2">
      <c r="B125" s="11">
        <v>23</v>
      </c>
      <c r="C125" s="11">
        <v>0</v>
      </c>
      <c r="D125" s="11">
        <v>0</v>
      </c>
      <c r="E125" s="13">
        <f t="shared" si="24"/>
        <v>0.5</v>
      </c>
      <c r="F125" s="12">
        <f t="shared" si="32"/>
        <v>124.99999999999976</v>
      </c>
      <c r="G125" s="12">
        <f t="shared" si="33"/>
        <v>5007.2233591734794</v>
      </c>
      <c r="H125" s="12">
        <f t="shared" si="34"/>
        <v>5665.6927838094689</v>
      </c>
      <c r="I125" s="12">
        <f t="shared" si="30"/>
        <v>151.74032010283042</v>
      </c>
      <c r="J125" s="12">
        <f t="shared" si="31"/>
        <v>-69.369798785989701</v>
      </c>
      <c r="K125" s="12">
        <f t="shared" si="35"/>
        <v>75.870160051415212</v>
      </c>
      <c r="L125" s="12">
        <f t="shared" si="36"/>
        <v>-34.684899392994851</v>
      </c>
    </row>
    <row r="126" spans="2:12" s="11" customFormat="1" x14ac:dyDescent="0.2">
      <c r="B126" s="11">
        <v>24</v>
      </c>
      <c r="C126" s="11">
        <v>0</v>
      </c>
      <c r="D126" s="11">
        <v>0</v>
      </c>
      <c r="E126" s="13">
        <f t="shared" si="24"/>
        <v>0.5</v>
      </c>
      <c r="F126" s="12">
        <f t="shared" si="32"/>
        <v>124.99999999999976</v>
      </c>
      <c r="G126" s="12">
        <f t="shared" si="33"/>
        <v>5083.0935192248944</v>
      </c>
      <c r="H126" s="12">
        <f t="shared" si="34"/>
        <v>5631.0078844164736</v>
      </c>
      <c r="I126" s="12">
        <f t="shared" si="30"/>
        <v>151.74032010283042</v>
      </c>
      <c r="J126" s="12">
        <f t="shared" si="31"/>
        <v>-69.369798785989701</v>
      </c>
      <c r="K126" s="12">
        <f t="shared" si="35"/>
        <v>75.870160051415212</v>
      </c>
      <c r="L126" s="12">
        <f t="shared" si="36"/>
        <v>-34.684899392994851</v>
      </c>
    </row>
    <row r="127" spans="2:12" s="11" customFormat="1" x14ac:dyDescent="0.2">
      <c r="B127" s="11">
        <v>25</v>
      </c>
      <c r="C127" s="11">
        <v>0</v>
      </c>
      <c r="D127" s="11">
        <v>0</v>
      </c>
      <c r="E127" s="13">
        <f t="shared" si="24"/>
        <v>0.5</v>
      </c>
      <c r="F127" s="12">
        <f t="shared" si="32"/>
        <v>124.99999999999976</v>
      </c>
      <c r="G127" s="12">
        <f t="shared" si="33"/>
        <v>5158.9636792763094</v>
      </c>
      <c r="H127" s="12">
        <f t="shared" si="34"/>
        <v>5596.3229850234784</v>
      </c>
      <c r="I127" s="12">
        <f t="shared" si="30"/>
        <v>151.74032010283042</v>
      </c>
      <c r="J127" s="12">
        <f t="shared" si="31"/>
        <v>-69.369798785989701</v>
      </c>
      <c r="K127" s="12">
        <f t="shared" si="35"/>
        <v>75.870160051415212</v>
      </c>
      <c r="L127" s="12">
        <f t="shared" si="36"/>
        <v>-34.684899392994851</v>
      </c>
    </row>
    <row r="128" spans="2:12" s="11" customFormat="1" x14ac:dyDescent="0.2">
      <c r="B128" s="11">
        <v>26</v>
      </c>
      <c r="C128" s="11">
        <v>0</v>
      </c>
      <c r="D128" s="11">
        <v>0</v>
      </c>
      <c r="E128" s="13">
        <f t="shared" si="24"/>
        <v>0.5</v>
      </c>
      <c r="F128" s="12">
        <f t="shared" si="32"/>
        <v>124.99999999999976</v>
      </c>
      <c r="G128" s="12">
        <f t="shared" si="33"/>
        <v>5234.8338393277245</v>
      </c>
      <c r="H128" s="12">
        <f t="shared" si="34"/>
        <v>5561.6380856304831</v>
      </c>
      <c r="I128" s="12">
        <f t="shared" si="30"/>
        <v>151.74032010283042</v>
      </c>
      <c r="J128" s="12">
        <f t="shared" si="31"/>
        <v>-69.369798785989701</v>
      </c>
      <c r="K128" s="12">
        <f t="shared" si="35"/>
        <v>75.870160051415212</v>
      </c>
      <c r="L128" s="12">
        <f t="shared" si="36"/>
        <v>-34.684899392994851</v>
      </c>
    </row>
    <row r="129" spans="2:12" s="11" customFormat="1" x14ac:dyDescent="0.2">
      <c r="B129" s="11">
        <v>27</v>
      </c>
      <c r="C129" s="11">
        <v>0</v>
      </c>
      <c r="D129" s="11">
        <v>0</v>
      </c>
      <c r="E129" s="13">
        <f t="shared" si="24"/>
        <v>0.5</v>
      </c>
      <c r="F129" s="12">
        <f t="shared" si="32"/>
        <v>124.99999999999976</v>
      </c>
      <c r="G129" s="12">
        <f t="shared" si="33"/>
        <v>5310.7039993791395</v>
      </c>
      <c r="H129" s="12">
        <f t="shared" si="34"/>
        <v>5526.9531862374879</v>
      </c>
      <c r="I129" s="12">
        <f t="shared" si="30"/>
        <v>151.74032010283042</v>
      </c>
      <c r="J129" s="12">
        <f t="shared" si="31"/>
        <v>-69.369798785989701</v>
      </c>
      <c r="K129" s="12">
        <f t="shared" si="35"/>
        <v>75.870160051415212</v>
      </c>
      <c r="L129" s="12">
        <f t="shared" si="36"/>
        <v>-34.684899392994851</v>
      </c>
    </row>
    <row r="130" spans="2:12" s="11" customFormat="1" x14ac:dyDescent="0.2">
      <c r="B130" s="11">
        <v>28</v>
      </c>
      <c r="C130" s="11">
        <v>0</v>
      </c>
      <c r="D130" s="11">
        <v>0</v>
      </c>
      <c r="E130" s="13">
        <f t="shared" si="24"/>
        <v>0.5</v>
      </c>
      <c r="F130" s="12">
        <f t="shared" si="32"/>
        <v>124.99999999999976</v>
      </c>
      <c r="G130" s="12">
        <f t="shared" si="33"/>
        <v>5386.5741594305546</v>
      </c>
      <c r="H130" s="12">
        <f t="shared" si="34"/>
        <v>5492.2682868444926</v>
      </c>
      <c r="I130" s="12">
        <f t="shared" si="30"/>
        <v>151.74032010283042</v>
      </c>
      <c r="J130" s="12">
        <f t="shared" si="31"/>
        <v>-69.369798785989701</v>
      </c>
      <c r="K130" s="12">
        <f t="shared" si="35"/>
        <v>75.870160051415212</v>
      </c>
      <c r="L130" s="12">
        <f t="shared" si="36"/>
        <v>-34.684899392994851</v>
      </c>
    </row>
    <row r="131" spans="2:12" s="11" customFormat="1" x14ac:dyDescent="0.2">
      <c r="B131" s="11">
        <v>29</v>
      </c>
      <c r="C131" s="11">
        <v>0</v>
      </c>
      <c r="D131" s="11">
        <v>0</v>
      </c>
      <c r="E131" s="13">
        <f t="shared" si="24"/>
        <v>0.5</v>
      </c>
      <c r="F131" s="12">
        <f t="shared" si="32"/>
        <v>124.99999999999976</v>
      </c>
      <c r="G131" s="12">
        <f t="shared" si="33"/>
        <v>5462.4443194819696</v>
      </c>
      <c r="H131" s="12">
        <f t="shared" si="34"/>
        <v>5457.5833874514974</v>
      </c>
      <c r="I131" s="12">
        <f t="shared" si="30"/>
        <v>151.74032010283042</v>
      </c>
      <c r="J131" s="12">
        <f t="shared" si="31"/>
        <v>-69.369798785989701</v>
      </c>
      <c r="K131" s="12">
        <f t="shared" si="35"/>
        <v>75.870160051415212</v>
      </c>
      <c r="L131" s="12">
        <f t="shared" si="36"/>
        <v>-34.684899392994851</v>
      </c>
    </row>
    <row r="132" spans="2:12" s="11" customFormat="1" x14ac:dyDescent="0.2">
      <c r="B132" s="11">
        <v>30</v>
      </c>
      <c r="C132" s="11">
        <v>0</v>
      </c>
      <c r="D132" s="11">
        <v>0</v>
      </c>
      <c r="E132" s="13">
        <f t="shared" si="24"/>
        <v>0.5</v>
      </c>
      <c r="F132" s="12">
        <f t="shared" si="32"/>
        <v>124.99999999999976</v>
      </c>
      <c r="G132" s="12">
        <f t="shared" si="33"/>
        <v>5538.3144795333847</v>
      </c>
      <c r="H132" s="12">
        <f t="shared" si="34"/>
        <v>5422.8984880585022</v>
      </c>
      <c r="I132" s="12">
        <f t="shared" si="30"/>
        <v>151.74032010283042</v>
      </c>
      <c r="J132" s="12">
        <f t="shared" si="31"/>
        <v>-69.369798785989701</v>
      </c>
      <c r="K132" s="12">
        <f t="shared" si="35"/>
        <v>75.870160051415212</v>
      </c>
      <c r="L132" s="12">
        <f t="shared" si="36"/>
        <v>-34.684899392994851</v>
      </c>
    </row>
    <row r="133" spans="2:12" s="11" customFormat="1" x14ac:dyDescent="0.2">
      <c r="B133" s="11">
        <v>31</v>
      </c>
      <c r="C133" s="11">
        <v>0</v>
      </c>
      <c r="D133" s="11">
        <v>0</v>
      </c>
      <c r="E133" s="13">
        <f t="shared" si="24"/>
        <v>0.5</v>
      </c>
      <c r="F133" s="12">
        <f t="shared" si="32"/>
        <v>124.99999999999976</v>
      </c>
      <c r="G133" s="12">
        <f t="shared" si="33"/>
        <v>5614.1846395847997</v>
      </c>
      <c r="H133" s="12">
        <f t="shared" si="34"/>
        <v>5388.2135886655069</v>
      </c>
      <c r="I133" s="12">
        <f t="shared" si="30"/>
        <v>151.74032010283042</v>
      </c>
      <c r="J133" s="12">
        <f t="shared" si="31"/>
        <v>-69.369798785989701</v>
      </c>
      <c r="K133" s="12">
        <f t="shared" si="35"/>
        <v>75.870160051415212</v>
      </c>
      <c r="L133" s="12">
        <f t="shared" si="36"/>
        <v>-34.684899392994851</v>
      </c>
    </row>
    <row r="134" spans="2:12" s="11" customFormat="1" x14ac:dyDescent="0.2">
      <c r="B134" s="11">
        <v>32</v>
      </c>
      <c r="C134" s="11">
        <v>0</v>
      </c>
      <c r="D134" s="11">
        <v>0</v>
      </c>
      <c r="E134" s="13">
        <f t="shared" si="24"/>
        <v>0.5</v>
      </c>
      <c r="F134" s="12">
        <f t="shared" si="32"/>
        <v>124.99999999999976</v>
      </c>
      <c r="G134" s="12">
        <f t="shared" si="33"/>
        <v>5690.0547996362147</v>
      </c>
      <c r="H134" s="12">
        <f t="shared" si="34"/>
        <v>5353.5286892725117</v>
      </c>
      <c r="I134" s="12">
        <f t="shared" si="30"/>
        <v>151.74032010283042</v>
      </c>
      <c r="J134" s="12">
        <f t="shared" si="31"/>
        <v>-69.369798785989701</v>
      </c>
      <c r="K134" s="12">
        <f t="shared" si="35"/>
        <v>75.870160051415212</v>
      </c>
      <c r="L134" s="12">
        <f t="shared" si="36"/>
        <v>-34.684899392994851</v>
      </c>
    </row>
    <row r="135" spans="2:12" s="11" customFormat="1" x14ac:dyDescent="0.2">
      <c r="B135" s="11">
        <v>33</v>
      </c>
      <c r="C135" s="11">
        <v>0</v>
      </c>
      <c r="D135" s="11">
        <v>0</v>
      </c>
      <c r="E135" s="13">
        <f t="shared" si="24"/>
        <v>0.5</v>
      </c>
      <c r="F135" s="12">
        <f t="shared" si="32"/>
        <v>124.99999999999976</v>
      </c>
      <c r="G135" s="12">
        <f t="shared" si="33"/>
        <v>5765.9249596876298</v>
      </c>
      <c r="H135" s="12">
        <f t="shared" si="34"/>
        <v>5318.8437898795164</v>
      </c>
      <c r="I135" s="12">
        <f t="shared" si="30"/>
        <v>151.74032010283042</v>
      </c>
      <c r="J135" s="12">
        <f t="shared" si="31"/>
        <v>-69.369798785989701</v>
      </c>
      <c r="K135" s="12">
        <f t="shared" si="35"/>
        <v>75.870160051415212</v>
      </c>
      <c r="L135" s="12">
        <f t="shared" si="36"/>
        <v>-34.684899392994851</v>
      </c>
    </row>
    <row r="136" spans="2:12" s="11" customFormat="1" x14ac:dyDescent="0.2">
      <c r="B136" s="11">
        <v>34</v>
      </c>
      <c r="C136" s="11">
        <v>0</v>
      </c>
      <c r="D136" s="11">
        <v>0</v>
      </c>
      <c r="E136" s="13">
        <f t="shared" si="24"/>
        <v>0.5</v>
      </c>
      <c r="F136" s="12">
        <f t="shared" si="32"/>
        <v>124.99999999999976</v>
      </c>
      <c r="G136" s="12">
        <f t="shared" si="33"/>
        <v>5841.7951197390448</v>
      </c>
      <c r="H136" s="12">
        <f t="shared" si="34"/>
        <v>5284.1588904865212</v>
      </c>
      <c r="I136" s="12">
        <f t="shared" si="30"/>
        <v>151.74032010283042</v>
      </c>
      <c r="J136" s="12">
        <f t="shared" si="31"/>
        <v>-69.369798785989701</v>
      </c>
      <c r="K136" s="12">
        <f t="shared" si="35"/>
        <v>75.870160051415212</v>
      </c>
      <c r="L136" s="12">
        <f t="shared" si="36"/>
        <v>-34.684899392994851</v>
      </c>
    </row>
    <row r="137" spans="2:12" s="11" customFormat="1" x14ac:dyDescent="0.2">
      <c r="B137" s="11">
        <v>35</v>
      </c>
      <c r="C137" s="11">
        <v>0</v>
      </c>
      <c r="D137" s="11">
        <v>0</v>
      </c>
      <c r="E137" s="13">
        <f t="shared" si="24"/>
        <v>0.5</v>
      </c>
      <c r="F137" s="12">
        <f t="shared" si="32"/>
        <v>124.99999999999976</v>
      </c>
      <c r="G137" s="12">
        <f t="shared" si="33"/>
        <v>5917.6652797904599</v>
      </c>
      <c r="H137" s="12">
        <f t="shared" si="34"/>
        <v>5249.4739910935259</v>
      </c>
      <c r="I137" s="12">
        <f t="shared" si="30"/>
        <v>151.74032010283042</v>
      </c>
      <c r="J137" s="12">
        <f t="shared" si="31"/>
        <v>-69.369798785989701</v>
      </c>
      <c r="K137" s="12">
        <f t="shared" si="35"/>
        <v>75.870160051415212</v>
      </c>
      <c r="L137" s="12">
        <f t="shared" si="36"/>
        <v>-34.684899392994851</v>
      </c>
    </row>
    <row r="138" spans="2:12" s="11" customFormat="1" x14ac:dyDescent="0.2">
      <c r="B138" s="11">
        <v>36</v>
      </c>
      <c r="C138" s="11">
        <v>0</v>
      </c>
      <c r="D138" s="11">
        <v>0</v>
      </c>
      <c r="E138" s="13">
        <f t="shared" si="24"/>
        <v>0.5</v>
      </c>
      <c r="F138" s="12">
        <f t="shared" si="32"/>
        <v>124.99999999999976</v>
      </c>
      <c r="G138" s="12">
        <f t="shared" si="33"/>
        <v>5993.5354398418749</v>
      </c>
      <c r="H138" s="12">
        <f t="shared" si="34"/>
        <v>5214.7890917005307</v>
      </c>
      <c r="I138" s="12">
        <f t="shared" si="30"/>
        <v>151.74032010283042</v>
      </c>
      <c r="J138" s="12">
        <f t="shared" si="31"/>
        <v>-69.369798785989701</v>
      </c>
      <c r="K138" s="12">
        <f t="shared" si="35"/>
        <v>75.870160051415212</v>
      </c>
      <c r="L138" s="12">
        <f t="shared" si="36"/>
        <v>-34.684899392994851</v>
      </c>
    </row>
    <row r="139" spans="2:12" s="11" customFormat="1" x14ac:dyDescent="0.2">
      <c r="B139" s="11">
        <v>37</v>
      </c>
      <c r="C139" s="11">
        <v>0</v>
      </c>
      <c r="D139" s="11">
        <v>0</v>
      </c>
      <c r="E139" s="13">
        <f t="shared" si="24"/>
        <v>0.5</v>
      </c>
      <c r="F139" s="12">
        <f t="shared" si="32"/>
        <v>124.99999999999976</v>
      </c>
      <c r="G139" s="12">
        <f t="shared" si="33"/>
        <v>6069.4055998932899</v>
      </c>
      <c r="H139" s="12">
        <f t="shared" si="34"/>
        <v>5180.1041923075354</v>
      </c>
      <c r="I139" s="12">
        <f t="shared" si="30"/>
        <v>151.74032010283042</v>
      </c>
      <c r="J139" s="12">
        <f t="shared" si="31"/>
        <v>-69.369798785989701</v>
      </c>
      <c r="K139" s="12">
        <f t="shared" si="35"/>
        <v>75.870160051415212</v>
      </c>
      <c r="L139" s="12">
        <f t="shared" si="36"/>
        <v>-34.684899392994851</v>
      </c>
    </row>
    <row r="140" spans="2:12" s="11" customFormat="1" x14ac:dyDescent="0.2">
      <c r="B140" s="11">
        <v>38</v>
      </c>
      <c r="C140" s="11">
        <v>0</v>
      </c>
      <c r="D140" s="11">
        <v>0</v>
      </c>
      <c r="E140" s="13">
        <f t="shared" si="24"/>
        <v>0.5</v>
      </c>
      <c r="F140" s="12">
        <f t="shared" si="32"/>
        <v>124.99999999999976</v>
      </c>
      <c r="G140" s="12">
        <f t="shared" si="33"/>
        <v>6145.275759944705</v>
      </c>
      <c r="H140" s="12">
        <f t="shared" si="34"/>
        <v>5145.4192929145402</v>
      </c>
      <c r="I140" s="12">
        <f t="shared" si="30"/>
        <v>151.74032010283042</v>
      </c>
      <c r="J140" s="12">
        <f t="shared" si="31"/>
        <v>-69.369798785989701</v>
      </c>
      <c r="K140" s="12">
        <f t="shared" si="35"/>
        <v>75.870160051415212</v>
      </c>
      <c r="L140" s="12">
        <f t="shared" si="36"/>
        <v>-34.684899392994851</v>
      </c>
    </row>
    <row r="141" spans="2:12" s="11" customFormat="1" x14ac:dyDescent="0.2">
      <c r="B141" s="11">
        <v>39</v>
      </c>
      <c r="C141" s="11">
        <v>0</v>
      </c>
      <c r="D141" s="11">
        <v>0</v>
      </c>
      <c r="E141" s="13">
        <f t="shared" si="24"/>
        <v>0.5</v>
      </c>
      <c r="F141" s="12">
        <f t="shared" si="32"/>
        <v>124.99999999999976</v>
      </c>
      <c r="G141" s="12">
        <f t="shared" si="33"/>
        <v>6221.14591999612</v>
      </c>
      <c r="H141" s="12">
        <f t="shared" si="34"/>
        <v>5110.7343935215449</v>
      </c>
      <c r="I141" s="12">
        <f t="shared" si="30"/>
        <v>151.74032010283042</v>
      </c>
      <c r="J141" s="12">
        <f t="shared" si="31"/>
        <v>-69.369798785989701</v>
      </c>
      <c r="K141" s="12">
        <f t="shared" si="35"/>
        <v>75.870160051415212</v>
      </c>
      <c r="L141" s="12">
        <f t="shared" si="36"/>
        <v>-34.684899392994851</v>
      </c>
    </row>
    <row r="142" spans="2:12" s="11" customFormat="1" x14ac:dyDescent="0.2">
      <c r="B142" s="11">
        <v>40</v>
      </c>
      <c r="C142" s="11">
        <v>0</v>
      </c>
      <c r="D142" s="11">
        <v>0</v>
      </c>
      <c r="E142" s="13">
        <f t="shared" si="24"/>
        <v>0.5</v>
      </c>
      <c r="F142" s="12">
        <f t="shared" si="32"/>
        <v>124.99999999999976</v>
      </c>
      <c r="G142" s="12">
        <f t="shared" si="33"/>
        <v>6297.0160800475351</v>
      </c>
      <c r="H142" s="12">
        <f t="shared" si="34"/>
        <v>5076.0494941285497</v>
      </c>
      <c r="I142" s="12">
        <f t="shared" si="30"/>
        <v>151.74032010283042</v>
      </c>
      <c r="J142" s="12">
        <f t="shared" si="31"/>
        <v>-69.369798785989701</v>
      </c>
      <c r="K142" s="12">
        <f t="shared" si="35"/>
        <v>75.870160051415212</v>
      </c>
      <c r="L142" s="12">
        <f t="shared" si="36"/>
        <v>-34.684899392994851</v>
      </c>
    </row>
    <row r="143" spans="2:12" s="11" customFormat="1" x14ac:dyDescent="0.2">
      <c r="B143" s="11">
        <v>41</v>
      </c>
      <c r="C143" s="11">
        <v>0</v>
      </c>
      <c r="D143" s="11">
        <v>0</v>
      </c>
      <c r="E143" s="13">
        <f t="shared" si="24"/>
        <v>0.5</v>
      </c>
      <c r="F143" s="12">
        <f t="shared" si="32"/>
        <v>124.99999999999976</v>
      </c>
      <c r="G143" s="12">
        <f t="shared" si="33"/>
        <v>6372.8862400989501</v>
      </c>
      <c r="H143" s="12">
        <f t="shared" si="34"/>
        <v>5041.3645947355544</v>
      </c>
      <c r="I143" s="12">
        <f t="shared" si="30"/>
        <v>151.74032010283042</v>
      </c>
      <c r="J143" s="12">
        <f t="shared" si="31"/>
        <v>-69.369798785989701</v>
      </c>
      <c r="K143" s="12">
        <f t="shared" si="35"/>
        <v>75.870160051415212</v>
      </c>
      <c r="L143" s="12">
        <f t="shared" si="36"/>
        <v>-34.684899392994851</v>
      </c>
    </row>
    <row r="144" spans="2:12" s="11" customFormat="1" x14ac:dyDescent="0.2">
      <c r="B144" s="11">
        <v>42</v>
      </c>
      <c r="C144" s="11">
        <v>0</v>
      </c>
      <c r="D144" s="11">
        <v>0</v>
      </c>
      <c r="E144" s="13">
        <f t="shared" si="24"/>
        <v>0.5</v>
      </c>
      <c r="F144" s="12">
        <f t="shared" si="32"/>
        <v>124.99999999999976</v>
      </c>
      <c r="G144" s="12">
        <f t="shared" si="33"/>
        <v>6448.7564001503652</v>
      </c>
      <c r="H144" s="12">
        <f t="shared" si="34"/>
        <v>5006.6796953425592</v>
      </c>
      <c r="I144" s="12">
        <f t="shared" si="30"/>
        <v>151.74032010283042</v>
      </c>
      <c r="J144" s="12">
        <f t="shared" si="31"/>
        <v>-69.369798785989701</v>
      </c>
      <c r="K144" s="12">
        <f t="shared" si="35"/>
        <v>75.870160051415212</v>
      </c>
      <c r="L144" s="12">
        <f t="shared" si="36"/>
        <v>-34.684899392994851</v>
      </c>
    </row>
    <row r="145" spans="2:12" s="11" customFormat="1" x14ac:dyDescent="0.2">
      <c r="B145" s="11">
        <v>43</v>
      </c>
      <c r="C145" s="11">
        <v>0</v>
      </c>
      <c r="D145" s="11">
        <v>0</v>
      </c>
      <c r="E145" s="13">
        <f t="shared" si="24"/>
        <v>0.5</v>
      </c>
      <c r="F145" s="12">
        <f t="shared" si="32"/>
        <v>124.99999999999976</v>
      </c>
      <c r="G145" s="12">
        <f t="shared" si="33"/>
        <v>6524.6265602017802</v>
      </c>
      <c r="H145" s="12">
        <f t="shared" si="34"/>
        <v>4971.9947959495639</v>
      </c>
      <c r="I145" s="12">
        <f t="shared" si="30"/>
        <v>151.74032010283042</v>
      </c>
      <c r="J145" s="12">
        <f t="shared" si="31"/>
        <v>-69.369798785989701</v>
      </c>
      <c r="K145" s="12">
        <f t="shared" si="35"/>
        <v>75.870160051415212</v>
      </c>
      <c r="L145" s="12">
        <f t="shared" si="36"/>
        <v>-34.684899392994851</v>
      </c>
    </row>
    <row r="146" spans="2:12" s="11" customFormat="1" x14ac:dyDescent="0.2">
      <c r="B146" s="11">
        <v>44</v>
      </c>
      <c r="C146" s="11">
        <v>0</v>
      </c>
      <c r="D146" s="11">
        <v>0</v>
      </c>
      <c r="E146" s="13">
        <f t="shared" si="24"/>
        <v>0.5</v>
      </c>
      <c r="F146" s="12">
        <f t="shared" si="32"/>
        <v>124.99999999999976</v>
      </c>
      <c r="G146" s="12">
        <f t="shared" si="33"/>
        <v>6600.4967202531952</v>
      </c>
      <c r="H146" s="12">
        <f t="shared" si="34"/>
        <v>4937.3098965565687</v>
      </c>
      <c r="I146" s="12">
        <f t="shared" si="30"/>
        <v>151.74032010283042</v>
      </c>
      <c r="J146" s="12">
        <f t="shared" si="31"/>
        <v>-69.369798785989701</v>
      </c>
      <c r="K146" s="12">
        <f t="shared" si="35"/>
        <v>75.870160051415212</v>
      </c>
      <c r="L146" s="12">
        <f t="shared" si="36"/>
        <v>-34.684899392994851</v>
      </c>
    </row>
    <row r="147" spans="2:12" s="11" customFormat="1" x14ac:dyDescent="0.2">
      <c r="B147" s="11">
        <v>45</v>
      </c>
      <c r="C147" s="11">
        <v>0</v>
      </c>
      <c r="D147" s="11">
        <v>0</v>
      </c>
      <c r="E147" s="13">
        <f t="shared" si="24"/>
        <v>0.5</v>
      </c>
      <c r="F147" s="12">
        <f t="shared" si="32"/>
        <v>124.99999999999976</v>
      </c>
      <c r="G147" s="12">
        <f t="shared" si="33"/>
        <v>6676.3668803046103</v>
      </c>
      <c r="H147" s="12">
        <f t="shared" si="34"/>
        <v>4902.6249971635734</v>
      </c>
      <c r="I147" s="12">
        <f t="shared" si="30"/>
        <v>151.74032010283042</v>
      </c>
      <c r="J147" s="12">
        <f t="shared" si="31"/>
        <v>-69.369798785989701</v>
      </c>
      <c r="K147" s="12">
        <f t="shared" si="35"/>
        <v>75.870160051415212</v>
      </c>
      <c r="L147" s="12">
        <f t="shared" si="36"/>
        <v>-34.684899392994851</v>
      </c>
    </row>
    <row r="148" spans="2:12" s="11" customFormat="1" x14ac:dyDescent="0.2">
      <c r="B148" s="11">
        <v>46</v>
      </c>
      <c r="C148" s="11">
        <v>0</v>
      </c>
      <c r="D148" s="11">
        <v>0</v>
      </c>
      <c r="E148" s="13">
        <f t="shared" si="24"/>
        <v>0.5</v>
      </c>
      <c r="F148" s="12">
        <f t="shared" si="32"/>
        <v>124.99999999999976</v>
      </c>
      <c r="G148" s="12">
        <f t="shared" si="33"/>
        <v>6752.2370403560253</v>
      </c>
      <c r="H148" s="12">
        <f t="shared" si="34"/>
        <v>4867.9400977705782</v>
      </c>
      <c r="I148" s="12">
        <f t="shared" si="30"/>
        <v>151.74032010283042</v>
      </c>
      <c r="J148" s="12">
        <f t="shared" si="31"/>
        <v>-69.369798785989701</v>
      </c>
      <c r="K148" s="12">
        <f t="shared" si="35"/>
        <v>75.870160051415212</v>
      </c>
      <c r="L148" s="12">
        <f t="shared" si="36"/>
        <v>-34.684899392994851</v>
      </c>
    </row>
    <row r="149" spans="2:12" s="11" customFormat="1" x14ac:dyDescent="0.2">
      <c r="B149" s="11">
        <v>47</v>
      </c>
      <c r="C149" s="11">
        <v>0</v>
      </c>
      <c r="D149" s="11">
        <v>0</v>
      </c>
      <c r="E149" s="13">
        <f t="shared" si="24"/>
        <v>0.5</v>
      </c>
      <c r="F149" s="12">
        <f t="shared" si="32"/>
        <v>124.99999999999976</v>
      </c>
      <c r="G149" s="12">
        <f t="shared" si="33"/>
        <v>6828.1072004074404</v>
      </c>
      <c r="H149" s="12">
        <f t="shared" si="34"/>
        <v>4833.2551983775829</v>
      </c>
      <c r="I149" s="12">
        <f t="shared" si="30"/>
        <v>151.74032010283042</v>
      </c>
      <c r="J149" s="12">
        <f t="shared" si="31"/>
        <v>-69.369798785989701</v>
      </c>
      <c r="K149" s="12">
        <f t="shared" si="35"/>
        <v>75.870160051415212</v>
      </c>
      <c r="L149" s="12">
        <f t="shared" si="36"/>
        <v>-34.684899392994851</v>
      </c>
    </row>
    <row r="150" spans="2:12" s="11" customFormat="1" x14ac:dyDescent="0.2">
      <c r="B150" s="11">
        <v>48</v>
      </c>
      <c r="C150" s="11">
        <v>0</v>
      </c>
      <c r="D150" s="11">
        <v>0</v>
      </c>
      <c r="E150" s="13">
        <f t="shared" si="24"/>
        <v>0.5</v>
      </c>
      <c r="F150" s="12">
        <f t="shared" si="32"/>
        <v>124.99999999999976</v>
      </c>
      <c r="G150" s="12">
        <f t="shared" si="33"/>
        <v>6903.9773604588554</v>
      </c>
      <c r="H150" s="12">
        <f t="shared" si="34"/>
        <v>4798.5702989845877</v>
      </c>
      <c r="I150" s="12">
        <f t="shared" si="30"/>
        <v>151.74032010283042</v>
      </c>
      <c r="J150" s="12">
        <f t="shared" si="31"/>
        <v>-69.369798785989701</v>
      </c>
      <c r="K150" s="12">
        <f t="shared" si="35"/>
        <v>75.870160051415212</v>
      </c>
      <c r="L150" s="12">
        <f t="shared" si="36"/>
        <v>-34.684899392994851</v>
      </c>
    </row>
    <row r="151" spans="2:12" s="11" customFormat="1" x14ac:dyDescent="0.2">
      <c r="B151" s="11">
        <v>49</v>
      </c>
      <c r="C151" s="11">
        <v>0</v>
      </c>
      <c r="D151" s="11">
        <v>0</v>
      </c>
      <c r="E151" s="13">
        <f t="shared" si="24"/>
        <v>0.5</v>
      </c>
      <c r="F151" s="12">
        <f t="shared" si="32"/>
        <v>124.99999999999976</v>
      </c>
      <c r="G151" s="12">
        <f t="shared" si="33"/>
        <v>6979.8475205102704</v>
      </c>
      <c r="H151" s="12">
        <f t="shared" si="34"/>
        <v>4763.8853995915924</v>
      </c>
      <c r="I151" s="12">
        <f t="shared" si="30"/>
        <v>151.74032010283042</v>
      </c>
      <c r="J151" s="12">
        <f t="shared" si="31"/>
        <v>-69.369798785989701</v>
      </c>
      <c r="K151" s="12">
        <f t="shared" si="35"/>
        <v>75.870160051415212</v>
      </c>
      <c r="L151" s="12">
        <f t="shared" si="36"/>
        <v>-34.684899392994851</v>
      </c>
    </row>
    <row r="152" spans="2:12" s="11" customFormat="1" x14ac:dyDescent="0.2">
      <c r="B152" s="11">
        <v>50</v>
      </c>
      <c r="C152" s="11">
        <v>0</v>
      </c>
      <c r="D152" s="11">
        <v>0</v>
      </c>
      <c r="E152" s="13">
        <f t="shared" si="24"/>
        <v>0.5</v>
      </c>
      <c r="F152" s="12">
        <f t="shared" si="32"/>
        <v>124.99999999999976</v>
      </c>
      <c r="G152" s="12">
        <f t="shared" si="33"/>
        <v>7055.7176805616855</v>
      </c>
      <c r="H152" s="12">
        <f t="shared" si="34"/>
        <v>4729.2005001985972</v>
      </c>
      <c r="I152" s="12">
        <f t="shared" si="30"/>
        <v>151.74032010283042</v>
      </c>
      <c r="J152" s="12">
        <f t="shared" si="31"/>
        <v>-69.369798785989701</v>
      </c>
      <c r="K152" s="12">
        <f t="shared" si="35"/>
        <v>75.870160051415212</v>
      </c>
      <c r="L152" s="12">
        <f t="shared" si="36"/>
        <v>-34.684899392994851</v>
      </c>
    </row>
    <row r="153" spans="2:12" s="11" customFormat="1" x14ac:dyDescent="0.2">
      <c r="B153" s="11">
        <v>51</v>
      </c>
      <c r="C153" s="11">
        <v>0</v>
      </c>
      <c r="D153" s="11">
        <v>0</v>
      </c>
      <c r="E153" s="13">
        <f t="shared" si="24"/>
        <v>0.5</v>
      </c>
      <c r="F153" s="12">
        <f t="shared" si="32"/>
        <v>124.99999999999976</v>
      </c>
      <c r="G153" s="12">
        <f t="shared" si="33"/>
        <v>7131.5878406131005</v>
      </c>
      <c r="H153" s="12">
        <f t="shared" si="34"/>
        <v>4694.5156008056019</v>
      </c>
      <c r="I153" s="12">
        <f t="shared" si="30"/>
        <v>151.74032010283042</v>
      </c>
      <c r="J153" s="12">
        <f t="shared" si="31"/>
        <v>-69.369798785989701</v>
      </c>
      <c r="K153" s="12">
        <f t="shared" si="35"/>
        <v>75.870160051415212</v>
      </c>
      <c r="L153" s="12">
        <f t="shared" si="36"/>
        <v>-34.684899392994851</v>
      </c>
    </row>
    <row r="154" spans="2:12" s="11" customFormat="1" x14ac:dyDescent="0.2">
      <c r="B154" s="11">
        <v>52</v>
      </c>
      <c r="C154" s="11">
        <v>0</v>
      </c>
      <c r="D154" s="11">
        <v>0</v>
      </c>
      <c r="E154" s="13">
        <f t="shared" si="24"/>
        <v>0.5</v>
      </c>
      <c r="F154" s="12">
        <f t="shared" si="32"/>
        <v>124.99999999999976</v>
      </c>
      <c r="G154" s="12">
        <f t="shared" si="33"/>
        <v>7207.4580006645156</v>
      </c>
      <c r="H154" s="12">
        <f t="shared" si="34"/>
        <v>4659.8307014126067</v>
      </c>
      <c r="I154" s="12">
        <f t="shared" si="30"/>
        <v>151.74032010283042</v>
      </c>
      <c r="J154" s="12">
        <f t="shared" si="31"/>
        <v>-69.369798785989701</v>
      </c>
      <c r="K154" s="12">
        <f t="shared" si="35"/>
        <v>75.870160051415212</v>
      </c>
      <c r="L154" s="12">
        <f t="shared" si="36"/>
        <v>-34.684899392994851</v>
      </c>
    </row>
    <row r="155" spans="2:12" s="11" customFormat="1" x14ac:dyDescent="0.2">
      <c r="B155" s="11">
        <v>53</v>
      </c>
      <c r="C155" s="11">
        <v>0</v>
      </c>
      <c r="D155" s="11">
        <v>0</v>
      </c>
      <c r="E155" s="13">
        <f t="shared" si="24"/>
        <v>0.5</v>
      </c>
      <c r="F155" s="12">
        <f t="shared" si="32"/>
        <v>124.99999999999976</v>
      </c>
      <c r="G155" s="12">
        <f t="shared" si="33"/>
        <v>7283.3281607159306</v>
      </c>
      <c r="H155" s="12">
        <f t="shared" si="34"/>
        <v>4625.1458020196114</v>
      </c>
      <c r="I155" s="12">
        <f t="shared" si="30"/>
        <v>151.74032010283042</v>
      </c>
      <c r="J155" s="12">
        <f t="shared" si="31"/>
        <v>-69.369798785989701</v>
      </c>
      <c r="K155" s="12">
        <f t="shared" si="35"/>
        <v>75.870160051415212</v>
      </c>
      <c r="L155" s="12">
        <f t="shared" si="36"/>
        <v>-34.684899392994851</v>
      </c>
    </row>
    <row r="156" spans="2:12" s="11" customFormat="1" x14ac:dyDescent="0.2">
      <c r="B156" s="11">
        <v>54</v>
      </c>
      <c r="C156" s="11">
        <v>0</v>
      </c>
      <c r="D156" s="11">
        <v>0</v>
      </c>
      <c r="E156" s="13">
        <f t="shared" si="24"/>
        <v>0.5</v>
      </c>
      <c r="F156" s="12">
        <f t="shared" si="32"/>
        <v>124.99999999999976</v>
      </c>
      <c r="G156" s="12">
        <f t="shared" si="33"/>
        <v>7359.1983207673456</v>
      </c>
      <c r="H156" s="12">
        <f t="shared" si="34"/>
        <v>4590.4609026266162</v>
      </c>
      <c r="I156" s="12">
        <f t="shared" si="30"/>
        <v>151.74032010283042</v>
      </c>
      <c r="J156" s="12">
        <f t="shared" si="31"/>
        <v>-69.369798785989701</v>
      </c>
      <c r="K156" s="12">
        <f t="shared" si="35"/>
        <v>75.870160051415212</v>
      </c>
      <c r="L156" s="12">
        <f t="shared" si="36"/>
        <v>-34.684899392994851</v>
      </c>
    </row>
    <row r="157" spans="2:12" s="11" customFormat="1" x14ac:dyDescent="0.2">
      <c r="B157" s="11">
        <v>55</v>
      </c>
      <c r="C157" s="11">
        <v>0</v>
      </c>
      <c r="D157" s="11">
        <v>0</v>
      </c>
      <c r="E157" s="13">
        <f t="shared" si="24"/>
        <v>0.5</v>
      </c>
      <c r="F157" s="12">
        <f t="shared" si="32"/>
        <v>124.99999999999976</v>
      </c>
      <c r="G157" s="12">
        <f t="shared" si="33"/>
        <v>7435.0684808187607</v>
      </c>
      <c r="H157" s="12">
        <f t="shared" si="34"/>
        <v>4555.7760032336209</v>
      </c>
      <c r="I157" s="12">
        <f t="shared" si="30"/>
        <v>151.74032010283042</v>
      </c>
      <c r="J157" s="12">
        <f t="shared" si="31"/>
        <v>-69.369798785989701</v>
      </c>
      <c r="K157" s="12">
        <f t="shared" si="35"/>
        <v>75.870160051415212</v>
      </c>
      <c r="L157" s="12">
        <f t="shared" si="36"/>
        <v>-34.684899392994851</v>
      </c>
    </row>
    <row r="158" spans="2:12" s="11" customFormat="1" x14ac:dyDescent="0.2">
      <c r="B158" s="11">
        <v>56</v>
      </c>
      <c r="C158" s="11">
        <v>0</v>
      </c>
      <c r="D158" s="11">
        <v>0</v>
      </c>
      <c r="E158" s="13">
        <f t="shared" si="24"/>
        <v>0.5</v>
      </c>
      <c r="F158" s="12">
        <f t="shared" si="32"/>
        <v>124.99999999999976</v>
      </c>
      <c r="G158" s="12">
        <f t="shared" si="33"/>
        <v>7510.9386408701757</v>
      </c>
      <c r="H158" s="12">
        <f t="shared" si="34"/>
        <v>4521.0911038406257</v>
      </c>
      <c r="I158" s="12">
        <f t="shared" si="30"/>
        <v>151.74032010283042</v>
      </c>
      <c r="J158" s="12">
        <f t="shared" si="31"/>
        <v>-69.369798785989701</v>
      </c>
      <c r="K158" s="12">
        <f t="shared" si="35"/>
        <v>75.870160051415212</v>
      </c>
      <c r="L158" s="12">
        <f t="shared" si="36"/>
        <v>-34.684899392994851</v>
      </c>
    </row>
    <row r="159" spans="2:12" s="11" customFormat="1" x14ac:dyDescent="0.2">
      <c r="B159" s="11">
        <v>57</v>
      </c>
      <c r="C159" s="11">
        <v>0</v>
      </c>
      <c r="D159" s="11">
        <v>0</v>
      </c>
      <c r="E159" s="13">
        <f t="shared" si="24"/>
        <v>0.5</v>
      </c>
      <c r="F159" s="12">
        <f t="shared" si="32"/>
        <v>124.99999999999976</v>
      </c>
      <c r="G159" s="12">
        <f t="shared" si="33"/>
        <v>7586.8088009215908</v>
      </c>
      <c r="H159" s="12">
        <f t="shared" si="34"/>
        <v>4486.4062044476304</v>
      </c>
      <c r="I159" s="12">
        <f t="shared" si="30"/>
        <v>151.74032010283042</v>
      </c>
      <c r="J159" s="12">
        <f t="shared" si="31"/>
        <v>-69.369798785989701</v>
      </c>
      <c r="K159" s="12">
        <f t="shared" si="35"/>
        <v>75.870160051415212</v>
      </c>
      <c r="L159" s="12">
        <f t="shared" si="36"/>
        <v>-34.684899392994851</v>
      </c>
    </row>
    <row r="160" spans="2:12" s="11" customFormat="1" x14ac:dyDescent="0.2">
      <c r="B160" s="11">
        <v>58</v>
      </c>
      <c r="C160" s="11">
        <v>0</v>
      </c>
      <c r="D160" s="11">
        <v>0</v>
      </c>
      <c r="E160" s="13">
        <f t="shared" si="24"/>
        <v>0.5</v>
      </c>
      <c r="F160" s="12">
        <f t="shared" si="32"/>
        <v>124.99999999999976</v>
      </c>
      <c r="G160" s="12">
        <f t="shared" si="33"/>
        <v>7662.6789609730058</v>
      </c>
      <c r="H160" s="12">
        <f t="shared" si="34"/>
        <v>4451.7213050546352</v>
      </c>
      <c r="I160" s="12">
        <f t="shared" si="30"/>
        <v>151.74032010283042</v>
      </c>
      <c r="J160" s="12">
        <f t="shared" si="31"/>
        <v>-69.369798785989701</v>
      </c>
      <c r="K160" s="12">
        <f t="shared" si="35"/>
        <v>75.870160051415212</v>
      </c>
      <c r="L160" s="12">
        <f t="shared" si="36"/>
        <v>-34.684899392994851</v>
      </c>
    </row>
    <row r="161" spans="2:12" s="11" customFormat="1" x14ac:dyDescent="0.2">
      <c r="B161" s="11">
        <v>59</v>
      </c>
      <c r="C161" s="11">
        <v>0</v>
      </c>
      <c r="D161" s="11">
        <v>0</v>
      </c>
      <c r="E161" s="13">
        <f t="shared" si="24"/>
        <v>0.5</v>
      </c>
      <c r="F161" s="12">
        <f t="shared" si="32"/>
        <v>124.99999999999976</v>
      </c>
      <c r="G161" s="12">
        <f t="shared" si="33"/>
        <v>7738.5491210244209</v>
      </c>
      <c r="H161" s="12">
        <f t="shared" si="34"/>
        <v>4417.0364056616399</v>
      </c>
      <c r="I161" s="12">
        <f t="shared" si="30"/>
        <v>151.74032010283042</v>
      </c>
      <c r="J161" s="12">
        <f t="shared" si="31"/>
        <v>-69.369798785989701</v>
      </c>
      <c r="K161" s="12">
        <f t="shared" si="35"/>
        <v>75.870160051415212</v>
      </c>
      <c r="L161" s="12">
        <f t="shared" si="36"/>
        <v>-34.684899392994851</v>
      </c>
    </row>
    <row r="162" spans="2:12" s="11" customFormat="1" x14ac:dyDescent="0.2">
      <c r="B162" s="11">
        <v>60</v>
      </c>
      <c r="C162" s="11">
        <v>0</v>
      </c>
      <c r="D162" s="11">
        <v>0</v>
      </c>
      <c r="E162" s="13">
        <f t="shared" si="24"/>
        <v>0.5</v>
      </c>
      <c r="F162" s="12">
        <f t="shared" si="32"/>
        <v>124.99999999999976</v>
      </c>
      <c r="G162" s="12">
        <f t="shared" si="33"/>
        <v>7814.4192810758359</v>
      </c>
      <c r="H162" s="12">
        <f t="shared" si="34"/>
        <v>4382.3515062686447</v>
      </c>
      <c r="I162" s="12">
        <f t="shared" si="30"/>
        <v>151.74032010283042</v>
      </c>
      <c r="J162" s="12">
        <f t="shared" si="31"/>
        <v>-69.369798785989701</v>
      </c>
      <c r="K162" s="12">
        <f t="shared" si="35"/>
        <v>75.870160051415212</v>
      </c>
      <c r="L162" s="12">
        <f t="shared" si="36"/>
        <v>-34.684899392994851</v>
      </c>
    </row>
    <row r="163" spans="2:12" s="11" customFormat="1" x14ac:dyDescent="0.2">
      <c r="B163" s="11">
        <v>1</v>
      </c>
      <c r="C163" s="11">
        <f>180-$B$6+$B$5</f>
        <v>138</v>
      </c>
      <c r="D163" s="12">
        <f>C163/60</f>
        <v>2.2999999999999998</v>
      </c>
      <c r="E163" s="13">
        <f>D163/3</f>
        <v>0.76666666666666661</v>
      </c>
      <c r="F163" s="12">
        <f>IF(F162+D163&lt;360,F162+D163,F162+D163-360)</f>
        <v>127.29999999999976</v>
      </c>
      <c r="G163" s="12">
        <f>G162+K163</f>
        <v>7930.7535264880062</v>
      </c>
      <c r="H163" s="12">
        <f>H162+L163</f>
        <v>4329.1679938660527</v>
      </c>
      <c r="I163" s="12">
        <f t="shared" si="30"/>
        <v>148.18853558771605</v>
      </c>
      <c r="J163" s="12">
        <f t="shared" si="31"/>
        <v>-74.231593373189483</v>
      </c>
      <c r="K163" s="12">
        <f>I162*E163</f>
        <v>116.33424541216998</v>
      </c>
      <c r="L163" s="12">
        <f>J162*E163</f>
        <v>-53.1835124025921</v>
      </c>
    </row>
    <row r="164" spans="2:12" s="11" customFormat="1" x14ac:dyDescent="0.2">
      <c r="B164" s="11">
        <v>2</v>
      </c>
      <c r="C164" s="11">
        <f t="shared" ref="C164:C222" si="37">180-$B$6+$B$5</f>
        <v>138</v>
      </c>
      <c r="D164" s="12">
        <f t="shared" ref="D164:D222" si="38">C164/60</f>
        <v>2.2999999999999998</v>
      </c>
      <c r="E164" s="13">
        <f t="shared" ref="E164:E222" si="39">D164/3</f>
        <v>0.76666666666666661</v>
      </c>
      <c r="F164" s="12">
        <f t="shared" ref="F164:F227" si="40">IF(F163+D164&lt;360,F163+D164,F163+D164-360)</f>
        <v>129.59999999999977</v>
      </c>
      <c r="G164" s="12">
        <f t="shared" ref="G164:G227" si="41">G163+K164</f>
        <v>8044.3647371052548</v>
      </c>
      <c r="H164" s="12">
        <f t="shared" ref="H164:H227" si="42">H163+L164</f>
        <v>4272.2571056132738</v>
      </c>
      <c r="I164" s="12">
        <f t="shared" si="30"/>
        <v>144.44449987585006</v>
      </c>
      <c r="J164" s="12">
        <f t="shared" si="31"/>
        <v>-78.946931795636331</v>
      </c>
      <c r="K164" s="12">
        <f t="shared" ref="K164:K227" si="43">I163*E164</f>
        <v>113.61121061724896</v>
      </c>
      <c r="L164" s="12">
        <f t="shared" ref="L164:L227" si="44">J163*E164</f>
        <v>-56.910888252778598</v>
      </c>
    </row>
    <row r="165" spans="2:12" s="11" customFormat="1" x14ac:dyDescent="0.2">
      <c r="B165" s="11">
        <v>3</v>
      </c>
      <c r="C165" s="11">
        <f t="shared" si="37"/>
        <v>138</v>
      </c>
      <c r="D165" s="12">
        <f t="shared" si="38"/>
        <v>2.2999999999999998</v>
      </c>
      <c r="E165" s="13">
        <f t="shared" si="39"/>
        <v>0.76666666666666661</v>
      </c>
      <c r="F165" s="12">
        <f t="shared" si="40"/>
        <v>131.89999999999978</v>
      </c>
      <c r="G165" s="12">
        <f t="shared" si="41"/>
        <v>8155.1055203434062</v>
      </c>
      <c r="H165" s="12">
        <f t="shared" si="42"/>
        <v>4211.731124569953</v>
      </c>
      <c r="I165" s="12">
        <f t="shared" si="30"/>
        <v>140.51424539415478</v>
      </c>
      <c r="J165" s="12">
        <f t="shared" si="31"/>
        <v>-83.508216653989905</v>
      </c>
      <c r="K165" s="12">
        <f t="shared" si="43"/>
        <v>110.74078323815171</v>
      </c>
      <c r="L165" s="12">
        <f t="shared" si="44"/>
        <v>-60.525981043321181</v>
      </c>
    </row>
    <row r="166" spans="2:12" s="11" customFormat="1" x14ac:dyDescent="0.2">
      <c r="B166" s="11">
        <v>4</v>
      </c>
      <c r="C166" s="11">
        <f t="shared" si="37"/>
        <v>138</v>
      </c>
      <c r="D166" s="12">
        <f t="shared" si="38"/>
        <v>2.2999999999999998</v>
      </c>
      <c r="E166" s="13">
        <f t="shared" si="39"/>
        <v>0.76666666666666661</v>
      </c>
      <c r="F166" s="12">
        <f t="shared" si="40"/>
        <v>134.19999999999979</v>
      </c>
      <c r="G166" s="12">
        <f t="shared" si="41"/>
        <v>8262.8331084789243</v>
      </c>
      <c r="H166" s="12">
        <f t="shared" si="42"/>
        <v>4147.7081584685611</v>
      </c>
      <c r="I166" s="12">
        <f t="shared" si="30"/>
        <v>136.40410460705408</v>
      </c>
      <c r="J166" s="12">
        <f t="shared" si="31"/>
        <v>-87.908098761517607</v>
      </c>
      <c r="K166" s="12">
        <f t="shared" si="43"/>
        <v>107.72758813551866</v>
      </c>
      <c r="L166" s="12">
        <f t="shared" si="44"/>
        <v>-64.022966101392257</v>
      </c>
    </row>
    <row r="167" spans="2:12" s="11" customFormat="1" x14ac:dyDescent="0.2">
      <c r="B167" s="11">
        <v>5</v>
      </c>
      <c r="C167" s="11">
        <f t="shared" si="37"/>
        <v>138</v>
      </c>
      <c r="D167" s="12">
        <f t="shared" si="38"/>
        <v>2.2999999999999998</v>
      </c>
      <c r="E167" s="13">
        <f t="shared" si="39"/>
        <v>0.76666666666666661</v>
      </c>
      <c r="F167" s="12">
        <f t="shared" si="40"/>
        <v>136.4999999999998</v>
      </c>
      <c r="G167" s="12">
        <f t="shared" si="41"/>
        <v>8367.4095886776649</v>
      </c>
      <c r="H167" s="12">
        <f t="shared" si="42"/>
        <v>4080.3119494180642</v>
      </c>
      <c r="I167" s="12">
        <f t="shared" si="30"/>
        <v>132.12069981354477</v>
      </c>
      <c r="J167" s="12">
        <f t="shared" si="31"/>
        <v>-92.139488985176101</v>
      </c>
      <c r="K167" s="12">
        <f t="shared" si="43"/>
        <v>104.57648019874145</v>
      </c>
      <c r="L167" s="12">
        <f t="shared" si="44"/>
        <v>-67.396209050496822</v>
      </c>
    </row>
    <row r="168" spans="2:12" s="11" customFormat="1" x14ac:dyDescent="0.2">
      <c r="B168" s="11">
        <v>6</v>
      </c>
      <c r="C168" s="11">
        <f t="shared" si="37"/>
        <v>138</v>
      </c>
      <c r="D168" s="12">
        <f t="shared" si="38"/>
        <v>2.2999999999999998</v>
      </c>
      <c r="E168" s="13">
        <f t="shared" si="39"/>
        <v>0.76666666666666661</v>
      </c>
      <c r="F168" s="12">
        <f t="shared" si="40"/>
        <v>138.79999999999981</v>
      </c>
      <c r="G168" s="12">
        <f t="shared" si="41"/>
        <v>8468.7021252013819</v>
      </c>
      <c r="H168" s="12">
        <f t="shared" si="42"/>
        <v>4009.6716745294293</v>
      </c>
      <c r="I168" s="12">
        <f t="shared" si="30"/>
        <v>127.67093247728374</v>
      </c>
      <c r="J168" s="12">
        <f t="shared" si="31"/>
        <v>-96.195569667691657</v>
      </c>
      <c r="K168" s="12">
        <f t="shared" si="43"/>
        <v>101.29253652371766</v>
      </c>
      <c r="L168" s="12">
        <f t="shared" si="44"/>
        <v>-70.640274888635005</v>
      </c>
    </row>
    <row r="169" spans="2:12" s="11" customFormat="1" x14ac:dyDescent="0.2">
      <c r="B169" s="11">
        <v>7</v>
      </c>
      <c r="C169" s="11">
        <f t="shared" si="37"/>
        <v>138</v>
      </c>
      <c r="D169" s="12">
        <f t="shared" si="38"/>
        <v>2.2999999999999998</v>
      </c>
      <c r="E169" s="13">
        <f t="shared" si="39"/>
        <v>0.76666666666666661</v>
      </c>
      <c r="F169" s="12">
        <f t="shared" si="40"/>
        <v>141.09999999999982</v>
      </c>
      <c r="G169" s="12">
        <f t="shared" si="41"/>
        <v>8566.5831734339663</v>
      </c>
      <c r="H169" s="12">
        <f t="shared" si="42"/>
        <v>3935.9217377841992</v>
      </c>
      <c r="I169" s="12">
        <f t="shared" si="30"/>
        <v>123.06197210688234</v>
      </c>
      <c r="J169" s="12">
        <f t="shared" si="31"/>
        <v>-100.06980561223617</v>
      </c>
      <c r="K169" s="12">
        <f t="shared" si="43"/>
        <v>97.881048232584192</v>
      </c>
      <c r="L169" s="12">
        <f t="shared" si="44"/>
        <v>-73.749936745230258</v>
      </c>
    </row>
    <row r="170" spans="2:12" s="11" customFormat="1" x14ac:dyDescent="0.2">
      <c r="B170" s="11">
        <v>8</v>
      </c>
      <c r="C170" s="11">
        <f t="shared" si="37"/>
        <v>138</v>
      </c>
      <c r="D170" s="12">
        <f t="shared" si="38"/>
        <v>2.2999999999999998</v>
      </c>
      <c r="E170" s="13">
        <f t="shared" si="39"/>
        <v>0.76666666666666661</v>
      </c>
      <c r="F170" s="12">
        <f t="shared" si="40"/>
        <v>143.39999999999984</v>
      </c>
      <c r="G170" s="12">
        <f t="shared" si="41"/>
        <v>8660.9306853825765</v>
      </c>
      <c r="H170" s="12">
        <f t="shared" si="42"/>
        <v>3859.201553481485</v>
      </c>
      <c r="I170" s="12">
        <f t="shared" ref="I170:I233" si="45">$U$2*SIN(RADIANS(F170))+$U$4</f>
        <v>118.30124470432403</v>
      </c>
      <c r="J170" s="12">
        <f t="shared" ref="J170:J233" si="46">$U$2*COS(RADIANS(F170))+$U$5</f>
        <v>-103.75595461200025</v>
      </c>
      <c r="K170" s="12">
        <f t="shared" si="43"/>
        <v>94.347511948609778</v>
      </c>
      <c r="L170" s="12">
        <f t="shared" si="44"/>
        <v>-76.720184302714387</v>
      </c>
    </row>
    <row r="171" spans="2:12" s="11" customFormat="1" x14ac:dyDescent="0.2">
      <c r="B171" s="11">
        <v>9</v>
      </c>
      <c r="C171" s="11">
        <f t="shared" si="37"/>
        <v>138</v>
      </c>
      <c r="D171" s="12">
        <f t="shared" si="38"/>
        <v>2.2999999999999998</v>
      </c>
      <c r="E171" s="13">
        <f t="shared" si="39"/>
        <v>0.76666666666666661</v>
      </c>
      <c r="F171" s="12">
        <f t="shared" si="40"/>
        <v>145.69999999999985</v>
      </c>
      <c r="G171" s="12">
        <f t="shared" si="41"/>
        <v>8751.6283063225583</v>
      </c>
      <c r="H171" s="12">
        <f t="shared" si="42"/>
        <v>3779.6553216122848</v>
      </c>
      <c r="I171" s="12">
        <f t="shared" si="45"/>
        <v>113.39642080011735</v>
      </c>
      <c r="J171" s="12">
        <f t="shared" si="46"/>
        <v>-107.24807750769767</v>
      </c>
      <c r="K171" s="12">
        <f t="shared" si="43"/>
        <v>90.697620939981746</v>
      </c>
      <c r="L171" s="12">
        <f t="shared" si="44"/>
        <v>-79.546231869200184</v>
      </c>
    </row>
    <row r="172" spans="2:12" s="11" customFormat="1" x14ac:dyDescent="0.2">
      <c r="B172" s="11">
        <v>10</v>
      </c>
      <c r="C172" s="11">
        <f t="shared" si="37"/>
        <v>138</v>
      </c>
      <c r="D172" s="12">
        <f t="shared" si="38"/>
        <v>2.2999999999999998</v>
      </c>
      <c r="E172" s="13">
        <f t="shared" si="39"/>
        <v>0.76666666666666661</v>
      </c>
      <c r="F172" s="12">
        <f t="shared" si="40"/>
        <v>147.99999999999986</v>
      </c>
      <c r="G172" s="12">
        <f t="shared" si="41"/>
        <v>8838.5655622693157</v>
      </c>
      <c r="H172" s="12">
        <f t="shared" si="42"/>
        <v>3697.4317955230499</v>
      </c>
      <c r="I172" s="12">
        <f t="shared" si="45"/>
        <v>108.35540309446237</v>
      </c>
      <c r="J172" s="12">
        <f t="shared" si="46"/>
        <v>-110.54054775679701</v>
      </c>
      <c r="K172" s="12">
        <f t="shared" si="43"/>
        <v>86.937255946756636</v>
      </c>
      <c r="L172" s="12">
        <f t="shared" si="44"/>
        <v>-82.22352608923488</v>
      </c>
    </row>
    <row r="173" spans="2:12" s="11" customFormat="1" x14ac:dyDescent="0.2">
      <c r="B173" s="11">
        <v>11</v>
      </c>
      <c r="C173" s="11">
        <f t="shared" si="37"/>
        <v>138</v>
      </c>
      <c r="D173" s="12">
        <f t="shared" si="38"/>
        <v>2.2999999999999998</v>
      </c>
      <c r="E173" s="13">
        <f t="shared" si="39"/>
        <v>0.76666666666666661</v>
      </c>
      <c r="F173" s="12">
        <f t="shared" si="40"/>
        <v>150.29999999999987</v>
      </c>
      <c r="G173" s="12">
        <f t="shared" si="41"/>
        <v>8921.6380379750699</v>
      </c>
      <c r="H173" s="12">
        <f t="shared" si="42"/>
        <v>3612.684042242839</v>
      </c>
      <c r="I173" s="12">
        <f t="shared" si="45"/>
        <v>103.18631372434274</v>
      </c>
      <c r="J173" s="12">
        <f t="shared" si="46"/>
        <v>-113.62806049906182</v>
      </c>
      <c r="K173" s="12">
        <f t="shared" si="43"/>
        <v>83.072475705754485</v>
      </c>
      <c r="L173" s="12">
        <f t="shared" si="44"/>
        <v>-84.747753280211029</v>
      </c>
    </row>
    <row r="174" spans="2:12" s="11" customFormat="1" x14ac:dyDescent="0.2">
      <c r="B174" s="11">
        <v>12</v>
      </c>
      <c r="C174" s="11">
        <f t="shared" si="37"/>
        <v>138</v>
      </c>
      <c r="D174" s="12">
        <f t="shared" si="38"/>
        <v>2.2999999999999998</v>
      </c>
      <c r="E174" s="13">
        <f t="shared" si="39"/>
        <v>0.76666666666666661</v>
      </c>
      <c r="F174" s="12">
        <f t="shared" si="40"/>
        <v>152.59999999999988</v>
      </c>
      <c r="G174" s="12">
        <f t="shared" si="41"/>
        <v>9000.7475451637329</v>
      </c>
      <c r="H174" s="12">
        <f t="shared" si="42"/>
        <v>3525.5691958602251</v>
      </c>
      <c r="I174" s="12">
        <f t="shared" si="45"/>
        <v>97.897481177059348</v>
      </c>
      <c r="J174" s="12">
        <f t="shared" si="46"/>
        <v>-116.50564110379337</v>
      </c>
      <c r="K174" s="12">
        <f t="shared" si="43"/>
        <v>79.109507188662761</v>
      </c>
      <c r="L174" s="12">
        <f t="shared" si="44"/>
        <v>-87.114846382614047</v>
      </c>
    </row>
    <row r="175" spans="2:12" s="11" customFormat="1" x14ac:dyDescent="0.2">
      <c r="B175" s="11">
        <v>13</v>
      </c>
      <c r="C175" s="11">
        <f t="shared" si="37"/>
        <v>138</v>
      </c>
      <c r="D175" s="12">
        <f t="shared" si="38"/>
        <v>2.2999999999999998</v>
      </c>
      <c r="E175" s="13">
        <f t="shared" si="39"/>
        <v>0.76666666666666661</v>
      </c>
      <c r="F175" s="12">
        <f t="shared" si="40"/>
        <v>154.89999999999989</v>
      </c>
      <c r="G175" s="12">
        <f t="shared" si="41"/>
        <v>9075.8022807328125</v>
      </c>
      <c r="H175" s="12">
        <f t="shared" si="42"/>
        <v>3436.2482043473169</v>
      </c>
      <c r="I175" s="12">
        <f t="shared" si="45"/>
        <v>92.497426871290045</v>
      </c>
      <c r="J175" s="12">
        <f t="shared" si="46"/>
        <v>-119.16865318500415</v>
      </c>
      <c r="K175" s="12">
        <f t="shared" si="43"/>
        <v>75.054735569078829</v>
      </c>
      <c r="L175" s="12">
        <f t="shared" si="44"/>
        <v>-89.320991512908236</v>
      </c>
    </row>
    <row r="176" spans="2:12" s="11" customFormat="1" x14ac:dyDescent="0.2">
      <c r="B176" s="11">
        <v>14</v>
      </c>
      <c r="C176" s="11">
        <f t="shared" si="37"/>
        <v>138</v>
      </c>
      <c r="D176" s="12">
        <f t="shared" si="38"/>
        <v>2.2999999999999998</v>
      </c>
      <c r="E176" s="13">
        <f t="shared" si="39"/>
        <v>0.76666666666666661</v>
      </c>
      <c r="F176" s="12">
        <f t="shared" si="40"/>
        <v>157.1999999999999</v>
      </c>
      <c r="G176" s="12">
        <f t="shared" si="41"/>
        <v>9146.7169746674681</v>
      </c>
      <c r="H176" s="12">
        <f t="shared" si="42"/>
        <v>3344.8855702388137</v>
      </c>
      <c r="I176" s="12">
        <f t="shared" si="45"/>
        <v>86.99485142729695</v>
      </c>
      <c r="J176" s="12">
        <f t="shared" si="46"/>
        <v>-121.61280607160832</v>
      </c>
      <c r="K176" s="12">
        <f t="shared" si="43"/>
        <v>70.914693934655702</v>
      </c>
      <c r="L176" s="12">
        <f t="shared" si="44"/>
        <v>-91.362634108503173</v>
      </c>
    </row>
    <row r="177" spans="2:12" s="11" customFormat="1" x14ac:dyDescent="0.2">
      <c r="B177" s="11">
        <v>15</v>
      </c>
      <c r="C177" s="11">
        <f t="shared" si="37"/>
        <v>138</v>
      </c>
      <c r="D177" s="12">
        <f t="shared" si="38"/>
        <v>2.2999999999999998</v>
      </c>
      <c r="E177" s="13">
        <f t="shared" si="39"/>
        <v>0.76666666666666661</v>
      </c>
      <c r="F177" s="12">
        <f t="shared" si="40"/>
        <v>159.49999999999991</v>
      </c>
      <c r="G177" s="12">
        <f t="shared" si="41"/>
        <v>9213.4130274283962</v>
      </c>
      <c r="H177" s="12">
        <f t="shared" si="42"/>
        <v>3251.6490855839138</v>
      </c>
      <c r="I177" s="12">
        <f t="shared" si="45"/>
        <v>81.398620648401604</v>
      </c>
      <c r="J177" s="12">
        <f t="shared" si="46"/>
        <v>-123.83416172059289</v>
      </c>
      <c r="K177" s="12">
        <f t="shared" si="43"/>
        <v>66.696052760927657</v>
      </c>
      <c r="L177" s="12">
        <f t="shared" si="44"/>
        <v>-93.236484654899698</v>
      </c>
    </row>
    <row r="178" spans="2:12" s="11" customFormat="1" x14ac:dyDescent="0.2">
      <c r="B178" s="11">
        <v>16</v>
      </c>
      <c r="C178" s="11">
        <f t="shared" si="37"/>
        <v>138</v>
      </c>
      <c r="D178" s="12">
        <f t="shared" si="38"/>
        <v>2.2999999999999998</v>
      </c>
      <c r="E178" s="13">
        <f t="shared" si="39"/>
        <v>0.76666666666666661</v>
      </c>
      <c r="F178" s="12">
        <f t="shared" si="40"/>
        <v>161.79999999999993</v>
      </c>
      <c r="G178" s="12">
        <f t="shared" si="41"/>
        <v>9275.8186365921702</v>
      </c>
      <c r="H178" s="12">
        <f t="shared" si="42"/>
        <v>3156.7095615981261</v>
      </c>
      <c r="I178" s="12">
        <f t="shared" si="45"/>
        <v>75.717751236316346</v>
      </c>
      <c r="J178" s="12">
        <f t="shared" si="46"/>
        <v>-125.82914106203116</v>
      </c>
      <c r="K178" s="12">
        <f t="shared" si="43"/>
        <v>62.405609163774557</v>
      </c>
      <c r="L178" s="12">
        <f t="shared" si="44"/>
        <v>-94.939523985787872</v>
      </c>
    </row>
    <row r="179" spans="2:12" s="11" customFormat="1" x14ac:dyDescent="0.2">
      <c r="B179" s="11">
        <v>17</v>
      </c>
      <c r="C179" s="11">
        <f t="shared" si="37"/>
        <v>138</v>
      </c>
      <c r="D179" s="12">
        <f t="shared" si="38"/>
        <v>2.2999999999999998</v>
      </c>
      <c r="E179" s="13">
        <f t="shared" si="39"/>
        <v>0.76666666666666661</v>
      </c>
      <c r="F179" s="12">
        <f t="shared" si="40"/>
        <v>164.09999999999994</v>
      </c>
      <c r="G179" s="12">
        <f t="shared" si="41"/>
        <v>9333.8689125400124</v>
      </c>
      <c r="H179" s="12">
        <f t="shared" si="42"/>
        <v>3060.2405534505688</v>
      </c>
      <c r="I179" s="12">
        <f t="shared" si="45"/>
        <v>69.961396263346316</v>
      </c>
      <c r="J179" s="12">
        <f t="shared" si="46"/>
        <v>-127.594529765715</v>
      </c>
      <c r="K179" s="12">
        <f t="shared" si="43"/>
        <v>58.050275947842529</v>
      </c>
      <c r="L179" s="12">
        <f t="shared" si="44"/>
        <v>-96.469008147557219</v>
      </c>
    </row>
    <row r="180" spans="2:12" s="11" customFormat="1" x14ac:dyDescent="0.2">
      <c r="B180" s="11">
        <v>18</v>
      </c>
      <c r="C180" s="11">
        <f t="shared" si="37"/>
        <v>138</v>
      </c>
      <c r="D180" s="12">
        <f t="shared" si="38"/>
        <v>2.2999999999999998</v>
      </c>
      <c r="E180" s="13">
        <f t="shared" si="39"/>
        <v>0.76666666666666661</v>
      </c>
      <c r="F180" s="12">
        <f t="shared" si="40"/>
        <v>166.39999999999995</v>
      </c>
      <c r="G180" s="12">
        <f t="shared" si="41"/>
        <v>9387.5059830085775</v>
      </c>
      <c r="H180" s="12">
        <f t="shared" si="42"/>
        <v>2962.4180806301874</v>
      </c>
      <c r="I180" s="12">
        <f t="shared" si="45"/>
        <v>64.138830424869923</v>
      </c>
      <c r="J180" s="12">
        <f t="shared" si="46"/>
        <v>-129.12748342011525</v>
      </c>
      <c r="K180" s="12">
        <f t="shared" si="43"/>
        <v>53.637070468565504</v>
      </c>
      <c r="L180" s="12">
        <f t="shared" si="44"/>
        <v>-97.822472820381492</v>
      </c>
    </row>
    <row r="181" spans="2:12" s="11" customFormat="1" x14ac:dyDescent="0.2">
      <c r="B181" s="11">
        <v>19</v>
      </c>
      <c r="C181" s="11">
        <f t="shared" si="37"/>
        <v>138</v>
      </c>
      <c r="D181" s="12">
        <f t="shared" si="38"/>
        <v>2.2999999999999998</v>
      </c>
      <c r="E181" s="13">
        <f t="shared" si="39"/>
        <v>0.76666666666666661</v>
      </c>
      <c r="F181" s="12">
        <f t="shared" si="40"/>
        <v>168.69999999999996</v>
      </c>
      <c r="G181" s="12">
        <f t="shared" si="41"/>
        <v>9436.6790863343103</v>
      </c>
      <c r="H181" s="12">
        <f t="shared" si="42"/>
        <v>2863.4203433414323</v>
      </c>
      <c r="I181" s="12">
        <f t="shared" si="45"/>
        <v>58.259435095859047</v>
      </c>
      <c r="J181" s="12">
        <f t="shared" si="46"/>
        <v>-130.42553211532527</v>
      </c>
      <c r="K181" s="12">
        <f t="shared" si="43"/>
        <v>49.173103325733607</v>
      </c>
      <c r="L181" s="12">
        <f t="shared" si="44"/>
        <v>-98.997737288755019</v>
      </c>
    </row>
    <row r="182" spans="2:12" s="11" customFormat="1" x14ac:dyDescent="0.2">
      <c r="B182" s="11">
        <v>20</v>
      </c>
      <c r="C182" s="11">
        <f t="shared" si="37"/>
        <v>138</v>
      </c>
      <c r="D182" s="12">
        <f t="shared" si="38"/>
        <v>2.2999999999999998</v>
      </c>
      <c r="E182" s="13">
        <f t="shared" si="39"/>
        <v>0.76666666666666661</v>
      </c>
      <c r="F182" s="12">
        <f t="shared" si="40"/>
        <v>170.99999999999997</v>
      </c>
      <c r="G182" s="12">
        <f t="shared" si="41"/>
        <v>9481.3446532411363</v>
      </c>
      <c r="H182" s="12">
        <f t="shared" si="42"/>
        <v>2763.4274353863498</v>
      </c>
      <c r="I182" s="12">
        <f t="shared" si="45"/>
        <v>52.332683215515999</v>
      </c>
      <c r="J182" s="12">
        <f t="shared" si="46"/>
        <v>-131.48658442260398</v>
      </c>
      <c r="K182" s="12">
        <f t="shared" si="43"/>
        <v>44.665566906825269</v>
      </c>
      <c r="L182" s="12">
        <f t="shared" si="44"/>
        <v>-99.9929079550827</v>
      </c>
    </row>
    <row r="183" spans="2:12" s="11" customFormat="1" x14ac:dyDescent="0.2">
      <c r="B183" s="11">
        <v>21</v>
      </c>
      <c r="C183" s="11">
        <f t="shared" si="37"/>
        <v>138</v>
      </c>
      <c r="D183" s="12">
        <f t="shared" si="38"/>
        <v>2.2999999999999998</v>
      </c>
      <c r="E183" s="13">
        <f t="shared" si="39"/>
        <v>0.76666666666666661</v>
      </c>
      <c r="F183" s="12">
        <f t="shared" si="40"/>
        <v>173.29999999999998</v>
      </c>
      <c r="G183" s="12">
        <f t="shared" si="41"/>
        <v>9521.4663770396983</v>
      </c>
      <c r="H183" s="12">
        <f t="shared" si="42"/>
        <v>2662.6210539956869</v>
      </c>
      <c r="I183" s="12">
        <f t="shared" si="45"/>
        <v>46.368124024381324</v>
      </c>
      <c r="J183" s="12">
        <f t="shared" si="46"/>
        <v>-132.30893076410621</v>
      </c>
      <c r="K183" s="12">
        <f t="shared" si="43"/>
        <v>40.121723798562265</v>
      </c>
      <c r="L183" s="12">
        <f t="shared" si="44"/>
        <v>-100.80638139066305</v>
      </c>
    </row>
    <row r="184" spans="2:12" s="11" customFormat="1" x14ac:dyDescent="0.2">
      <c r="B184" s="11">
        <v>22</v>
      </c>
      <c r="C184" s="11">
        <f t="shared" si="37"/>
        <v>138</v>
      </c>
      <c r="D184" s="12">
        <f t="shared" si="38"/>
        <v>2.2999999999999998</v>
      </c>
      <c r="E184" s="13">
        <f t="shared" si="39"/>
        <v>0.76666666666666661</v>
      </c>
      <c r="F184" s="12">
        <f t="shared" si="40"/>
        <v>175.6</v>
      </c>
      <c r="G184" s="12">
        <f t="shared" si="41"/>
        <v>9557.0152721250579</v>
      </c>
      <c r="H184" s="12">
        <f t="shared" si="42"/>
        <v>2561.1842070765388</v>
      </c>
      <c r="I184" s="12">
        <f t="shared" si="45"/>
        <v>40.375367678504119</v>
      </c>
      <c r="J184" s="12">
        <f t="shared" si="46"/>
        <v>-132.89124616737138</v>
      </c>
      <c r="K184" s="12">
        <f t="shared" si="43"/>
        <v>35.548895085359014</v>
      </c>
      <c r="L184" s="12">
        <f t="shared" si="44"/>
        <v>-101.43684691914808</v>
      </c>
    </row>
    <row r="185" spans="2:12" s="11" customFormat="1" x14ac:dyDescent="0.2">
      <c r="B185" s="11">
        <v>23</v>
      </c>
      <c r="C185" s="11">
        <f t="shared" si="37"/>
        <v>138</v>
      </c>
      <c r="D185" s="12">
        <f t="shared" si="38"/>
        <v>2.2999999999999998</v>
      </c>
      <c r="E185" s="13">
        <f t="shared" si="39"/>
        <v>0.76666666666666661</v>
      </c>
      <c r="F185" s="12">
        <f t="shared" si="40"/>
        <v>177.9</v>
      </c>
      <c r="G185" s="12">
        <f t="shared" si="41"/>
        <v>9587.9697206785786</v>
      </c>
      <c r="H185" s="12">
        <f t="shared" si="42"/>
        <v>2459.3009183482209</v>
      </c>
      <c r="I185" s="12">
        <f t="shared" si="45"/>
        <v>34.364069765464741</v>
      </c>
      <c r="J185" s="12">
        <f t="shared" si="46"/>
        <v>-133.23259240013175</v>
      </c>
      <c r="K185" s="12">
        <f t="shared" si="43"/>
        <v>30.954448553519821</v>
      </c>
      <c r="L185" s="12">
        <f t="shared" si="44"/>
        <v>-101.88328872831805</v>
      </c>
    </row>
    <row r="186" spans="2:12" s="11" customFormat="1" x14ac:dyDescent="0.2">
      <c r="B186" s="11">
        <v>24</v>
      </c>
      <c r="C186" s="11">
        <f t="shared" si="37"/>
        <v>138</v>
      </c>
      <c r="D186" s="12">
        <f t="shared" si="38"/>
        <v>2.2999999999999998</v>
      </c>
      <c r="E186" s="13">
        <f t="shared" si="39"/>
        <v>0.76666666666666661</v>
      </c>
      <c r="F186" s="12">
        <f t="shared" si="40"/>
        <v>180.20000000000002</v>
      </c>
      <c r="G186" s="12">
        <f t="shared" si="41"/>
        <v>9614.3155074987681</v>
      </c>
      <c r="H186" s="12">
        <f t="shared" si="42"/>
        <v>2357.155930841453</v>
      </c>
      <c r="I186" s="12">
        <f t="shared" si="45"/>
        <v>28.343915747197713</v>
      </c>
      <c r="J186" s="12">
        <f t="shared" si="46"/>
        <v>-133.33241948200191</v>
      </c>
      <c r="K186" s="12">
        <f t="shared" si="43"/>
        <v>26.345786820189634</v>
      </c>
      <c r="L186" s="12">
        <f t="shared" si="44"/>
        <v>-102.14498750676766</v>
      </c>
    </row>
    <row r="187" spans="2:12" s="11" customFormat="1" x14ac:dyDescent="0.2">
      <c r="B187" s="11">
        <v>25</v>
      </c>
      <c r="C187" s="11">
        <f t="shared" si="37"/>
        <v>138</v>
      </c>
      <c r="D187" s="12">
        <f t="shared" si="38"/>
        <v>2.2999999999999998</v>
      </c>
      <c r="E187" s="13">
        <f t="shared" si="39"/>
        <v>0.76666666666666661</v>
      </c>
      <c r="F187" s="12">
        <f t="shared" si="40"/>
        <v>182.50000000000003</v>
      </c>
      <c r="G187" s="12">
        <f t="shared" si="41"/>
        <v>9636.0458429049522</v>
      </c>
      <c r="H187" s="12">
        <f t="shared" si="42"/>
        <v>2254.934409238585</v>
      </c>
      <c r="I187" s="12">
        <f t="shared" si="45"/>
        <v>22.324605354680848</v>
      </c>
      <c r="J187" s="12">
        <f t="shared" si="46"/>
        <v>-133.19056657061202</v>
      </c>
      <c r="K187" s="12">
        <f t="shared" si="43"/>
        <v>21.73033540618491</v>
      </c>
      <c r="L187" s="12">
        <f t="shared" si="44"/>
        <v>-102.22152160286812</v>
      </c>
    </row>
    <row r="188" spans="2:12" s="11" customFormat="1" x14ac:dyDescent="0.2">
      <c r="B188" s="11">
        <v>26</v>
      </c>
      <c r="C188" s="11">
        <f t="shared" si="37"/>
        <v>138</v>
      </c>
      <c r="D188" s="12">
        <f t="shared" si="38"/>
        <v>2.2999999999999998</v>
      </c>
      <c r="E188" s="13">
        <f t="shared" si="39"/>
        <v>0.76666666666666661</v>
      </c>
      <c r="F188" s="12">
        <f t="shared" si="40"/>
        <v>184.80000000000004</v>
      </c>
      <c r="G188" s="12">
        <f t="shared" si="41"/>
        <v>9653.1613736768741</v>
      </c>
      <c r="H188" s="12">
        <f t="shared" si="42"/>
        <v>2152.8216415344491</v>
      </c>
      <c r="I188" s="12">
        <f t="shared" si="45"/>
        <v>16.315836959633899</v>
      </c>
      <c r="J188" s="12">
        <f t="shared" si="46"/>
        <v>-132.80726222075896</v>
      </c>
      <c r="K188" s="12">
        <f t="shared" si="43"/>
        <v>17.115530771921982</v>
      </c>
      <c r="L188" s="12">
        <f t="shared" si="44"/>
        <v>-102.11276770413588</v>
      </c>
    </row>
    <row r="189" spans="2:12" s="11" customFormat="1" x14ac:dyDescent="0.2">
      <c r="B189" s="11">
        <v>27</v>
      </c>
      <c r="C189" s="11">
        <f t="shared" si="37"/>
        <v>138</v>
      </c>
      <c r="D189" s="12">
        <f t="shared" si="38"/>
        <v>2.2999999999999998</v>
      </c>
      <c r="E189" s="13">
        <f t="shared" si="39"/>
        <v>0.76666666666666661</v>
      </c>
      <c r="F189" s="12">
        <f t="shared" si="40"/>
        <v>187.10000000000005</v>
      </c>
      <c r="G189" s="12">
        <f t="shared" si="41"/>
        <v>9665.6701820125927</v>
      </c>
      <c r="H189" s="12">
        <f t="shared" si="42"/>
        <v>2051.002740498534</v>
      </c>
      <c r="I189" s="12">
        <f t="shared" si="45"/>
        <v>10.327291948407225</v>
      </c>
      <c r="J189" s="12">
        <f t="shared" si="46"/>
        <v>-132.18312401615663</v>
      </c>
      <c r="K189" s="12">
        <f t="shared" si="43"/>
        <v>12.508808335719321</v>
      </c>
      <c r="L189" s="12">
        <f t="shared" si="44"/>
        <v>-101.81890103591519</v>
      </c>
    </row>
    <row r="190" spans="2:12" s="11" customFormat="1" x14ac:dyDescent="0.2">
      <c r="B190" s="11">
        <v>28</v>
      </c>
      <c r="C190" s="11">
        <f t="shared" si="37"/>
        <v>138</v>
      </c>
      <c r="D190" s="12">
        <f t="shared" si="38"/>
        <v>2.2999999999999998</v>
      </c>
      <c r="E190" s="13">
        <f t="shared" si="39"/>
        <v>0.76666666666666661</v>
      </c>
      <c r="F190" s="12">
        <f t="shared" si="40"/>
        <v>189.40000000000006</v>
      </c>
      <c r="G190" s="12">
        <f t="shared" si="41"/>
        <v>9673.587772506371</v>
      </c>
      <c r="H190" s="12">
        <f t="shared" si="42"/>
        <v>1949.6623454194805</v>
      </c>
      <c r="I190" s="12">
        <f t="shared" si="45"/>
        <v>4.3686191232377674</v>
      </c>
      <c r="J190" s="12">
        <f t="shared" si="46"/>
        <v>-131.31915757437872</v>
      </c>
      <c r="K190" s="12">
        <f t="shared" si="43"/>
        <v>7.9175904937788726</v>
      </c>
      <c r="L190" s="12">
        <f t="shared" si="44"/>
        <v>-101.34039507905341</v>
      </c>
    </row>
    <row r="191" spans="2:12" s="11" customFormat="1" x14ac:dyDescent="0.2">
      <c r="B191" s="11">
        <v>29</v>
      </c>
      <c r="C191" s="11">
        <f t="shared" si="37"/>
        <v>138</v>
      </c>
      <c r="D191" s="12">
        <f t="shared" si="38"/>
        <v>2.2999999999999998</v>
      </c>
      <c r="E191" s="13">
        <f t="shared" si="39"/>
        <v>0.76666666666666661</v>
      </c>
      <c r="F191" s="12">
        <f t="shared" si="40"/>
        <v>191.70000000000007</v>
      </c>
      <c r="G191" s="12">
        <f t="shared" si="41"/>
        <v>9676.9370471675193</v>
      </c>
      <c r="H191" s="12">
        <f t="shared" si="42"/>
        <v>1848.9843246124569</v>
      </c>
      <c r="I191" s="12">
        <f t="shared" si="45"/>
        <v>-1.5505808439957853</v>
      </c>
      <c r="J191" s="12">
        <f t="shared" si="46"/>
        <v>-130.21675492659818</v>
      </c>
      <c r="K191" s="12">
        <f t="shared" si="43"/>
        <v>3.3492746611489546</v>
      </c>
      <c r="L191" s="12">
        <f t="shared" si="44"/>
        <v>-100.67802080702369</v>
      </c>
    </row>
    <row r="192" spans="2:12" s="11" customFormat="1" x14ac:dyDescent="0.2">
      <c r="B192" s="11">
        <v>30</v>
      </c>
      <c r="C192" s="11">
        <f t="shared" si="37"/>
        <v>138</v>
      </c>
      <c r="D192" s="12">
        <f t="shared" si="38"/>
        <v>2.2999999999999998</v>
      </c>
      <c r="E192" s="13">
        <f t="shared" si="39"/>
        <v>0.76666666666666661</v>
      </c>
      <c r="F192" s="12">
        <f t="shared" si="40"/>
        <v>194.00000000000009</v>
      </c>
      <c r="G192" s="12">
        <f t="shared" si="41"/>
        <v>9675.7482685204559</v>
      </c>
      <c r="H192" s="12">
        <f t="shared" si="42"/>
        <v>1749.1514791687316</v>
      </c>
      <c r="I192" s="12">
        <f t="shared" si="45"/>
        <v>-7.4207708804690995</v>
      </c>
      <c r="J192" s="12">
        <f t="shared" si="46"/>
        <v>-128.87769227473274</v>
      </c>
      <c r="K192" s="12">
        <f t="shared" si="43"/>
        <v>-1.1887786470634354</v>
      </c>
      <c r="L192" s="12">
        <f t="shared" si="44"/>
        <v>-99.832845443725262</v>
      </c>
    </row>
    <row r="193" spans="2:12" s="11" customFormat="1" x14ac:dyDescent="0.2">
      <c r="B193" s="11">
        <v>31</v>
      </c>
      <c r="C193" s="11">
        <f t="shared" si="37"/>
        <v>138</v>
      </c>
      <c r="D193" s="12">
        <f t="shared" si="38"/>
        <v>2.2999999999999998</v>
      </c>
      <c r="E193" s="13">
        <f t="shared" si="39"/>
        <v>0.76666666666666661</v>
      </c>
      <c r="F193" s="12">
        <f t="shared" si="40"/>
        <v>196.3000000000001</v>
      </c>
      <c r="G193" s="12">
        <f t="shared" si="41"/>
        <v>9670.0590108454289</v>
      </c>
      <c r="H193" s="12">
        <f t="shared" si="42"/>
        <v>1650.3452484247698</v>
      </c>
      <c r="I193" s="12">
        <f t="shared" si="45"/>
        <v>-13.232492878637125</v>
      </c>
      <c r="J193" s="12">
        <f t="shared" si="46"/>
        <v>-127.30412712961127</v>
      </c>
      <c r="K193" s="12">
        <f t="shared" si="43"/>
        <v>-5.6892576750263091</v>
      </c>
      <c r="L193" s="12">
        <f t="shared" si="44"/>
        <v>-98.806230743961763</v>
      </c>
    </row>
    <row r="194" spans="2:12" s="11" customFormat="1" x14ac:dyDescent="0.2">
      <c r="B194" s="11">
        <v>32</v>
      </c>
      <c r="C194" s="11">
        <f t="shared" si="37"/>
        <v>138</v>
      </c>
      <c r="D194" s="12">
        <f t="shared" si="38"/>
        <v>2.2999999999999998</v>
      </c>
      <c r="E194" s="13">
        <f t="shared" si="39"/>
        <v>0.76666666666666661</v>
      </c>
      <c r="F194" s="12">
        <f t="shared" si="40"/>
        <v>198.60000000000011</v>
      </c>
      <c r="G194" s="12">
        <f t="shared" si="41"/>
        <v>9659.914099638474</v>
      </c>
      <c r="H194" s="12">
        <f t="shared" si="42"/>
        <v>1552.7454176254012</v>
      </c>
      <c r="I194" s="12">
        <f t="shared" si="45"/>
        <v>-18.976382935229474</v>
      </c>
      <c r="J194" s="12">
        <f t="shared" si="46"/>
        <v>-125.49859483477108</v>
      </c>
      <c r="K194" s="12">
        <f t="shared" si="43"/>
        <v>-10.144911206955127</v>
      </c>
      <c r="L194" s="12">
        <f t="shared" si="44"/>
        <v>-97.599830799368632</v>
      </c>
    </row>
    <row r="195" spans="2:12" s="11" customFormat="1" x14ac:dyDescent="0.2">
      <c r="B195" s="11">
        <v>33</v>
      </c>
      <c r="C195" s="11">
        <f t="shared" si="37"/>
        <v>138</v>
      </c>
      <c r="D195" s="12">
        <f t="shared" si="38"/>
        <v>2.2999999999999998</v>
      </c>
      <c r="E195" s="13">
        <f t="shared" si="39"/>
        <v>0.76666666666666661</v>
      </c>
      <c r="F195" s="12">
        <f t="shared" si="40"/>
        <v>200.90000000000012</v>
      </c>
      <c r="G195" s="12">
        <f t="shared" si="41"/>
        <v>9645.3655393881309</v>
      </c>
      <c r="H195" s="12">
        <f t="shared" si="42"/>
        <v>1456.5298282520766</v>
      </c>
      <c r="I195" s="12">
        <f t="shared" si="45"/>
        <v>-24.643186438462784</v>
      </c>
      <c r="J195" s="12">
        <f t="shared" si="46"/>
        <v>-123.46400448148766</v>
      </c>
      <c r="K195" s="12">
        <f t="shared" si="43"/>
        <v>-14.548560250342595</v>
      </c>
      <c r="L195" s="12">
        <f t="shared" si="44"/>
        <v>-96.215589373324491</v>
      </c>
    </row>
    <row r="196" spans="2:12" s="11" customFormat="1" x14ac:dyDescent="0.2">
      <c r="B196" s="11">
        <v>34</v>
      </c>
      <c r="C196" s="11">
        <f t="shared" si="37"/>
        <v>138</v>
      </c>
      <c r="D196" s="12">
        <f t="shared" si="38"/>
        <v>2.2999999999999998</v>
      </c>
      <c r="E196" s="13">
        <f t="shared" si="39"/>
        <v>0.76666666666666661</v>
      </c>
      <c r="F196" s="12">
        <f t="shared" si="40"/>
        <v>203.20000000000013</v>
      </c>
      <c r="G196" s="12">
        <f t="shared" si="41"/>
        <v>9626.4724297853099</v>
      </c>
      <c r="H196" s="12">
        <f t="shared" si="42"/>
        <v>1361.8740914829361</v>
      </c>
      <c r="I196" s="12">
        <f t="shared" si="45"/>
        <v>-30.223772979161687</v>
      </c>
      <c r="J196" s="12">
        <f t="shared" si="46"/>
        <v>-121.20363422161837</v>
      </c>
      <c r="K196" s="12">
        <f t="shared" si="43"/>
        <v>-18.893109602821468</v>
      </c>
      <c r="L196" s="12">
        <f t="shared" si="44"/>
        <v>-94.655736769140532</v>
      </c>
    </row>
    <row r="197" spans="2:12" s="11" customFormat="1" x14ac:dyDescent="0.2">
      <c r="B197" s="11">
        <v>35</v>
      </c>
      <c r="C197" s="11">
        <f t="shared" si="37"/>
        <v>138</v>
      </c>
      <c r="D197" s="12">
        <f t="shared" si="38"/>
        <v>2.2999999999999998</v>
      </c>
      <c r="E197" s="13">
        <f t="shared" si="39"/>
        <v>0.76666666666666661</v>
      </c>
      <c r="F197" s="12">
        <f t="shared" si="40"/>
        <v>205.50000000000014</v>
      </c>
      <c r="G197" s="12">
        <f t="shared" si="41"/>
        <v>9603.3008705012853</v>
      </c>
      <c r="H197" s="12">
        <f t="shared" si="42"/>
        <v>1268.9513052463622</v>
      </c>
      <c r="I197" s="12">
        <f t="shared" si="45"/>
        <v>-35.709151061763308</v>
      </c>
      <c r="J197" s="12">
        <f t="shared" si="46"/>
        <v>-118.72112598581226</v>
      </c>
      <c r="K197" s="12">
        <f t="shared" si="43"/>
        <v>-23.171559284023957</v>
      </c>
      <c r="L197" s="12">
        <f t="shared" si="44"/>
        <v>-92.922786236574083</v>
      </c>
    </row>
    <row r="198" spans="2:12" s="11" customFormat="1" x14ac:dyDescent="0.2">
      <c r="B198" s="11">
        <v>36</v>
      </c>
      <c r="C198" s="11">
        <f t="shared" si="37"/>
        <v>138</v>
      </c>
      <c r="D198" s="12">
        <f t="shared" si="38"/>
        <v>2.2999999999999998</v>
      </c>
      <c r="E198" s="13">
        <f t="shared" si="39"/>
        <v>0.76666666666666661</v>
      </c>
      <c r="F198" s="12">
        <f t="shared" si="40"/>
        <v>207.80000000000015</v>
      </c>
      <c r="G198" s="12">
        <f t="shared" si="41"/>
        <v>9575.9238546872675</v>
      </c>
      <c r="H198" s="12">
        <f t="shared" si="42"/>
        <v>1177.9317753239061</v>
      </c>
      <c r="I198" s="12">
        <f t="shared" si="45"/>
        <v>-41.090482591502735</v>
      </c>
      <c r="J198" s="12">
        <f t="shared" si="46"/>
        <v>-116.02047961559573</v>
      </c>
      <c r="K198" s="12">
        <f t="shared" si="43"/>
        <v>-27.377015814018534</v>
      </c>
      <c r="L198" s="12">
        <f t="shared" si="44"/>
        <v>-91.019529922456059</v>
      </c>
    </row>
    <row r="199" spans="2:12" s="11" customFormat="1" x14ac:dyDescent="0.2">
      <c r="B199" s="11">
        <v>37</v>
      </c>
      <c r="C199" s="11">
        <f t="shared" si="37"/>
        <v>138</v>
      </c>
      <c r="D199" s="12">
        <f t="shared" si="38"/>
        <v>2.2999999999999998</v>
      </c>
      <c r="E199" s="13">
        <f t="shared" si="39"/>
        <v>0.76666666666666661</v>
      </c>
      <c r="F199" s="12">
        <f t="shared" si="40"/>
        <v>210.10000000000016</v>
      </c>
      <c r="G199" s="12">
        <f t="shared" si="41"/>
        <v>9544.4211513671162</v>
      </c>
      <c r="H199" s="12">
        <f t="shared" si="42"/>
        <v>1088.9827409519494</v>
      </c>
      <c r="I199" s="12">
        <f t="shared" si="45"/>
        <v>-46.359097114437674</v>
      </c>
      <c r="J199" s="12">
        <f t="shared" si="46"/>
        <v>-113.10604641878878</v>
      </c>
      <c r="K199" s="12">
        <f t="shared" si="43"/>
        <v>-31.502703320152094</v>
      </c>
      <c r="L199" s="12">
        <f t="shared" si="44"/>
        <v>-88.949034371956728</v>
      </c>
    </row>
    <row r="200" spans="2:12" s="11" customFormat="1" x14ac:dyDescent="0.2">
      <c r="B200" s="11">
        <v>38</v>
      </c>
      <c r="C200" s="11">
        <f t="shared" si="37"/>
        <v>138</v>
      </c>
      <c r="D200" s="12">
        <f t="shared" si="38"/>
        <v>2.2999999999999998</v>
      </c>
      <c r="E200" s="13">
        <f t="shared" si="39"/>
        <v>0.76666666666666661</v>
      </c>
      <c r="F200" s="12">
        <f t="shared" si="40"/>
        <v>212.40000000000018</v>
      </c>
      <c r="G200" s="12">
        <f t="shared" si="41"/>
        <v>9508.8791769127147</v>
      </c>
      <c r="H200" s="12">
        <f t="shared" si="42"/>
        <v>1002.2681053642114</v>
      </c>
      <c r="I200" s="12">
        <f t="shared" si="45"/>
        <v>-51.506505787368582</v>
      </c>
      <c r="J200" s="12">
        <f t="shared" si="46"/>
        <v>-109.98252215863536</v>
      </c>
      <c r="K200" s="12">
        <f t="shared" si="43"/>
        <v>-35.541974454402215</v>
      </c>
      <c r="L200" s="12">
        <f t="shared" si="44"/>
        <v>-86.714635587738059</v>
      </c>
    </row>
    <row r="201" spans="2:12" s="11" customFormat="1" x14ac:dyDescent="0.2">
      <c r="B201" s="11">
        <v>39</v>
      </c>
      <c r="C201" s="11">
        <f t="shared" si="37"/>
        <v>138</v>
      </c>
      <c r="D201" s="12">
        <f t="shared" si="38"/>
        <v>2.2999999999999998</v>
      </c>
      <c r="E201" s="13">
        <f t="shared" si="39"/>
        <v>0.76666666666666661</v>
      </c>
      <c r="F201" s="12">
        <f t="shared" si="40"/>
        <v>214.70000000000019</v>
      </c>
      <c r="G201" s="12">
        <f t="shared" si="41"/>
        <v>9469.3908558090661</v>
      </c>
      <c r="H201" s="12">
        <f t="shared" si="42"/>
        <v>917.94817170925762</v>
      </c>
      <c r="I201" s="12">
        <f t="shared" si="45"/>
        <v>-56.524415055145724</v>
      </c>
      <c r="J201" s="12">
        <f t="shared" si="46"/>
        <v>-106.65493948794368</v>
      </c>
      <c r="K201" s="12">
        <f t="shared" si="43"/>
        <v>-39.488321103649241</v>
      </c>
      <c r="L201" s="12">
        <f t="shared" si="44"/>
        <v>-84.319933654953772</v>
      </c>
    </row>
    <row r="202" spans="2:12" s="11" customFormat="1" x14ac:dyDescent="0.2">
      <c r="B202" s="11">
        <v>40</v>
      </c>
      <c r="C202" s="11">
        <f t="shared" si="37"/>
        <v>138</v>
      </c>
      <c r="D202" s="12">
        <f t="shared" si="38"/>
        <v>2.2999999999999998</v>
      </c>
      <c r="E202" s="13">
        <f t="shared" si="39"/>
        <v>0.76666666666666661</v>
      </c>
      <c r="F202" s="12">
        <f t="shared" si="40"/>
        <v>217.0000000000002</v>
      </c>
      <c r="G202" s="12">
        <f t="shared" si="41"/>
        <v>9426.0554709334538</v>
      </c>
      <c r="H202" s="12">
        <f t="shared" si="42"/>
        <v>836.17938476850077</v>
      </c>
      <c r="I202" s="12">
        <f t="shared" si="45"/>
        <v>-61.404740013326332</v>
      </c>
      <c r="J202" s="12">
        <f t="shared" si="46"/>
        <v>-103.12865984042698</v>
      </c>
      <c r="K202" s="12">
        <f t="shared" si="43"/>
        <v>-43.335384875611716</v>
      </c>
      <c r="L202" s="12">
        <f t="shared" si="44"/>
        <v>-81.768786940756812</v>
      </c>
    </row>
    <row r="203" spans="2:12" s="11" customFormat="1" x14ac:dyDescent="0.2">
      <c r="B203" s="11">
        <v>41</v>
      </c>
      <c r="C203" s="11">
        <f t="shared" si="37"/>
        <v>138</v>
      </c>
      <c r="D203" s="12">
        <f t="shared" si="38"/>
        <v>2.2999999999999998</v>
      </c>
      <c r="E203" s="13">
        <f t="shared" si="39"/>
        <v>0.76666666666666661</v>
      </c>
      <c r="F203" s="12">
        <f t="shared" si="40"/>
        <v>219.30000000000021</v>
      </c>
      <c r="G203" s="12">
        <f t="shared" si="41"/>
        <v>9378.978503589904</v>
      </c>
      <c r="H203" s="12">
        <f t="shared" si="42"/>
        <v>757.11407889084012</v>
      </c>
      <c r="I203" s="12">
        <f t="shared" si="45"/>
        <v>-66.139617434651683</v>
      </c>
      <c r="J203" s="12">
        <f t="shared" si="46"/>
        <v>-99.409364792308892</v>
      </c>
      <c r="K203" s="12">
        <f t="shared" si="43"/>
        <v>-47.076967343550187</v>
      </c>
      <c r="L203" s="12">
        <f t="shared" si="44"/>
        <v>-79.065305877660677</v>
      </c>
    </row>
    <row r="204" spans="2:12" s="11" customFormat="1" x14ac:dyDescent="0.2">
      <c r="B204" s="11">
        <v>42</v>
      </c>
      <c r="C204" s="11">
        <f t="shared" si="37"/>
        <v>138</v>
      </c>
      <c r="D204" s="12">
        <f t="shared" si="38"/>
        <v>2.2999999999999998</v>
      </c>
      <c r="E204" s="13">
        <f t="shared" si="39"/>
        <v>0.76666666666666661</v>
      </c>
      <c r="F204" s="12">
        <f t="shared" si="40"/>
        <v>221.60000000000022</v>
      </c>
      <c r="G204" s="12">
        <f t="shared" si="41"/>
        <v>9328.2714635566717</v>
      </c>
      <c r="H204" s="12">
        <f t="shared" si="42"/>
        <v>680.90023255006997</v>
      </c>
      <c r="I204" s="12">
        <f t="shared" si="45"/>
        <v>-70.7214184383554</v>
      </c>
      <c r="J204" s="12">
        <f t="shared" si="46"/>
        <v>-95.503046908112708</v>
      </c>
      <c r="K204" s="12">
        <f t="shared" si="43"/>
        <v>-50.70704003323295</v>
      </c>
      <c r="L204" s="12">
        <f t="shared" si="44"/>
        <v>-76.213846340770147</v>
      </c>
    </row>
    <row r="205" spans="2:12" s="11" customFormat="1" x14ac:dyDescent="0.2">
      <c r="B205" s="11">
        <v>43</v>
      </c>
      <c r="C205" s="11">
        <f t="shared" si="37"/>
        <v>138</v>
      </c>
      <c r="D205" s="12">
        <f t="shared" si="38"/>
        <v>2.2999999999999998</v>
      </c>
      <c r="E205" s="13">
        <f t="shared" si="39"/>
        <v>0.76666666666666661</v>
      </c>
      <c r="F205" s="12">
        <f t="shared" si="40"/>
        <v>223.90000000000023</v>
      </c>
      <c r="G205" s="12">
        <f t="shared" si="41"/>
        <v>9274.0517094205989</v>
      </c>
      <c r="H205" s="12">
        <f t="shared" si="42"/>
        <v>607.6812299205169</v>
      </c>
      <c r="I205" s="12">
        <f t="shared" si="45"/>
        <v>-75.142760781891113</v>
      </c>
      <c r="J205" s="12">
        <f t="shared" si="46"/>
        <v>-91.41600008538245</v>
      </c>
      <c r="K205" s="12">
        <f t="shared" si="43"/>
        <v>-54.219754136072467</v>
      </c>
      <c r="L205" s="12">
        <f t="shared" si="44"/>
        <v>-73.219002629553074</v>
      </c>
    </row>
    <row r="206" spans="2:12" s="11" customFormat="1" x14ac:dyDescent="0.2">
      <c r="B206" s="11">
        <v>44</v>
      </c>
      <c r="C206" s="11">
        <f t="shared" si="37"/>
        <v>138</v>
      </c>
      <c r="D206" s="12">
        <f t="shared" si="38"/>
        <v>2.2999999999999998</v>
      </c>
      <c r="E206" s="13">
        <f t="shared" si="39"/>
        <v>0.76666666666666661</v>
      </c>
      <c r="F206" s="12">
        <f t="shared" si="40"/>
        <v>226.20000000000024</v>
      </c>
      <c r="G206" s="12">
        <f t="shared" si="41"/>
        <v>9216.442259487816</v>
      </c>
      <c r="H206" s="12">
        <f t="shared" si="42"/>
        <v>537.59562985505704</v>
      </c>
      <c r="I206" s="12">
        <f t="shared" si="45"/>
        <v>-79.396520755273485</v>
      </c>
      <c r="J206" s="12">
        <f t="shared" si="46"/>
        <v>-87.154809413893886</v>
      </c>
      <c r="K206" s="12">
        <f t="shared" si="43"/>
        <v>-57.609449932783185</v>
      </c>
      <c r="L206" s="12">
        <f t="shared" si="44"/>
        <v>-70.085600065459872</v>
      </c>
    </row>
    <row r="207" spans="2:12" s="11" customFormat="1" x14ac:dyDescent="0.2">
      <c r="B207" s="11">
        <v>45</v>
      </c>
      <c r="C207" s="11">
        <f t="shared" si="37"/>
        <v>138</v>
      </c>
      <c r="D207" s="12">
        <f t="shared" si="38"/>
        <v>2.2999999999999998</v>
      </c>
      <c r="E207" s="13">
        <f t="shared" si="39"/>
        <v>0.76666666666666661</v>
      </c>
      <c r="F207" s="12">
        <f t="shared" si="40"/>
        <v>228.50000000000026</v>
      </c>
      <c r="G207" s="12">
        <f t="shared" si="41"/>
        <v>9155.5715935754397</v>
      </c>
      <c r="H207" s="12">
        <f t="shared" si="42"/>
        <v>470.77694263773839</v>
      </c>
      <c r="I207" s="12">
        <f t="shared" si="45"/>
        <v>-83.475844658869477</v>
      </c>
      <c r="J207" s="12">
        <f t="shared" si="46"/>
        <v>-82.726340565693448</v>
      </c>
      <c r="K207" s="12">
        <f t="shared" si="43"/>
        <v>-60.870665912376332</v>
      </c>
      <c r="L207" s="12">
        <f t="shared" si="44"/>
        <v>-66.81868721731864</v>
      </c>
    </row>
    <row r="208" spans="2:12" s="11" customFormat="1" x14ac:dyDescent="0.2">
      <c r="B208" s="11">
        <v>46</v>
      </c>
      <c r="C208" s="11">
        <f t="shared" si="37"/>
        <v>138</v>
      </c>
      <c r="D208" s="12">
        <f t="shared" si="38"/>
        <v>2.2999999999999998</v>
      </c>
      <c r="E208" s="13">
        <f t="shared" si="39"/>
        <v>0.76666666666666661</v>
      </c>
      <c r="F208" s="12">
        <f t="shared" si="40"/>
        <v>230.80000000000027</v>
      </c>
      <c r="G208" s="12">
        <f t="shared" si="41"/>
        <v>9091.5734460036401</v>
      </c>
      <c r="H208" s="12">
        <f t="shared" si="42"/>
        <v>407.35341487070673</v>
      </c>
      <c r="I208" s="12">
        <f t="shared" si="45"/>
        <v>-87.374159846146043</v>
      </c>
      <c r="J208" s="12">
        <f t="shared" si="46"/>
        <v>-78.13772873306047</v>
      </c>
      <c r="K208" s="12">
        <f t="shared" si="43"/>
        <v>-63.998147571799926</v>
      </c>
      <c r="L208" s="12">
        <f t="shared" si="44"/>
        <v>-63.423527767031636</v>
      </c>
    </row>
    <row r="209" spans="1:12" s="11" customFormat="1" x14ac:dyDescent="0.2">
      <c r="B209" s="11">
        <v>47</v>
      </c>
      <c r="C209" s="11">
        <f t="shared" si="37"/>
        <v>138</v>
      </c>
      <c r="D209" s="12">
        <f t="shared" si="38"/>
        <v>2.2999999999999998</v>
      </c>
      <c r="E209" s="13">
        <f t="shared" si="39"/>
        <v>0.76666666666666661</v>
      </c>
      <c r="F209" s="12">
        <f t="shared" si="40"/>
        <v>233.10000000000028</v>
      </c>
      <c r="G209" s="12">
        <f t="shared" si="41"/>
        <v>9024.5865901215948</v>
      </c>
      <c r="H209" s="12">
        <f t="shared" si="42"/>
        <v>347.44782284202705</v>
      </c>
      <c r="I209" s="12">
        <f t="shared" si="45"/>
        <v>-91.085185313582684</v>
      </c>
      <c r="J209" s="12">
        <f t="shared" si="46"/>
        <v>-73.396367132215417</v>
      </c>
      <c r="K209" s="12">
        <f t="shared" si="43"/>
        <v>-66.98685588204529</v>
      </c>
      <c r="L209" s="12">
        <f t="shared" si="44"/>
        <v>-59.905592028679692</v>
      </c>
    </row>
    <row r="210" spans="1:12" s="11" customFormat="1" x14ac:dyDescent="0.2">
      <c r="B210" s="11">
        <v>48</v>
      </c>
      <c r="C210" s="11">
        <f t="shared" si="37"/>
        <v>138</v>
      </c>
      <c r="D210" s="12">
        <f t="shared" si="38"/>
        <v>2.2999999999999998</v>
      </c>
      <c r="E210" s="13">
        <f t="shared" si="39"/>
        <v>0.76666666666666661</v>
      </c>
      <c r="F210" s="12">
        <f t="shared" si="40"/>
        <v>235.40000000000029</v>
      </c>
      <c r="G210" s="12">
        <f t="shared" si="41"/>
        <v>8954.7546147145149</v>
      </c>
      <c r="H210" s="12">
        <f t="shared" si="42"/>
        <v>291.17727470732859</v>
      </c>
      <c r="I210" s="12">
        <f t="shared" si="45"/>
        <v>-94.602941820685459</v>
      </c>
      <c r="J210" s="12">
        <f t="shared" si="46"/>
        <v>-68.509895091297849</v>
      </c>
      <c r="K210" s="12">
        <f t="shared" si="43"/>
        <v>-69.831975407080051</v>
      </c>
      <c r="L210" s="12">
        <f t="shared" si="44"/>
        <v>-56.27054813469848</v>
      </c>
    </row>
    <row r="211" spans="1:12" s="11" customFormat="1" x14ac:dyDescent="0.2">
      <c r="B211" s="11">
        <v>49</v>
      </c>
      <c r="C211" s="11">
        <f t="shared" si="37"/>
        <v>138</v>
      </c>
      <c r="D211" s="12">
        <f t="shared" si="38"/>
        <v>2.2999999999999998</v>
      </c>
      <c r="E211" s="13">
        <f t="shared" si="39"/>
        <v>0.76666666666666661</v>
      </c>
      <c r="F211" s="12">
        <f t="shared" si="40"/>
        <v>237.7000000000003</v>
      </c>
      <c r="G211" s="12">
        <f t="shared" si="41"/>
        <v>8882.2256926519894</v>
      </c>
      <c r="H211" s="12">
        <f t="shared" si="42"/>
        <v>238.65302180400025</v>
      </c>
      <c r="I211" s="12">
        <f t="shared" si="45"/>
        <v>-97.921761523797585</v>
      </c>
      <c r="J211" s="12">
        <f t="shared" si="46"/>
        <v>-63.486185741806565</v>
      </c>
      <c r="K211" s="12">
        <f t="shared" si="43"/>
        <v>-72.52892206252551</v>
      </c>
      <c r="L211" s="12">
        <f t="shared" si="44"/>
        <v>-52.524252903328346</v>
      </c>
    </row>
    <row r="212" spans="1:12" s="11" customFormat="1" x14ac:dyDescent="0.2">
      <c r="B212" s="11">
        <v>50</v>
      </c>
      <c r="C212" s="11">
        <f t="shared" si="37"/>
        <v>138</v>
      </c>
      <c r="D212" s="12">
        <f t="shared" si="38"/>
        <v>2.2999999999999998</v>
      </c>
      <c r="E212" s="13">
        <f t="shared" si="39"/>
        <v>0.76666666666666661</v>
      </c>
      <c r="F212" s="12">
        <f t="shared" si="40"/>
        <v>240.00000000000031</v>
      </c>
      <c r="G212" s="12">
        <f t="shared" si="41"/>
        <v>8807.1523421504116</v>
      </c>
      <c r="H212" s="12">
        <f t="shared" si="42"/>
        <v>189.98027940194856</v>
      </c>
      <c r="I212" s="12">
        <f t="shared" si="45"/>
        <v>-101.03629710818494</v>
      </c>
      <c r="J212" s="12">
        <f t="shared" si="46"/>
        <v>-58.333333333332575</v>
      </c>
      <c r="K212" s="12">
        <f t="shared" si="43"/>
        <v>-75.073350501578147</v>
      </c>
      <c r="L212" s="12">
        <f t="shared" si="44"/>
        <v>-48.672742402051696</v>
      </c>
    </row>
    <row r="213" spans="1:12" s="11" customFormat="1" x14ac:dyDescent="0.2">
      <c r="B213" s="11">
        <v>51</v>
      </c>
      <c r="C213" s="11">
        <f t="shared" si="37"/>
        <v>138</v>
      </c>
      <c r="D213" s="12">
        <f t="shared" si="38"/>
        <v>2.2999999999999998</v>
      </c>
      <c r="E213" s="13">
        <f t="shared" si="39"/>
        <v>0.76666666666666661</v>
      </c>
      <c r="F213" s="12">
        <f t="shared" si="40"/>
        <v>242.30000000000032</v>
      </c>
      <c r="G213" s="12">
        <f t="shared" si="41"/>
        <v>8729.6911810341371</v>
      </c>
      <c r="H213" s="12">
        <f t="shared" si="42"/>
        <v>145.25805717972693</v>
      </c>
      <c r="I213" s="12">
        <f t="shared" si="45"/>
        <v>-103.94153040368151</v>
      </c>
      <c r="J213" s="12">
        <f t="shared" si="46"/>
        <v>-53.059640192025483</v>
      </c>
      <c r="K213" s="12">
        <f t="shared" si="43"/>
        <v>-77.461161116275107</v>
      </c>
      <c r="L213" s="12">
        <f t="shared" si="44"/>
        <v>-44.722222222221639</v>
      </c>
    </row>
    <row r="214" spans="1:12" s="11" customFormat="1" x14ac:dyDescent="0.2">
      <c r="B214" s="11">
        <v>52</v>
      </c>
      <c r="C214" s="11">
        <f t="shared" si="37"/>
        <v>138</v>
      </c>
      <c r="D214" s="12">
        <f t="shared" si="38"/>
        <v>2.2999999999999998</v>
      </c>
      <c r="E214" s="13">
        <f t="shared" si="39"/>
        <v>0.76666666666666661</v>
      </c>
      <c r="F214" s="12">
        <f t="shared" si="40"/>
        <v>244.60000000000034</v>
      </c>
      <c r="G214" s="12">
        <f t="shared" si="41"/>
        <v>8650.0026743913149</v>
      </c>
      <c r="H214" s="12">
        <f t="shared" si="42"/>
        <v>104.57899969917406</v>
      </c>
      <c r="I214" s="12">
        <f t="shared" si="45"/>
        <v>-106.63278047001423</v>
      </c>
      <c r="J214" s="12">
        <f t="shared" si="46"/>
        <v>-47.673603343804388</v>
      </c>
      <c r="K214" s="12">
        <f t="shared" si="43"/>
        <v>-79.688506642822489</v>
      </c>
      <c r="L214" s="12">
        <f t="shared" si="44"/>
        <v>-40.679057480552871</v>
      </c>
    </row>
    <row r="215" spans="1:12" s="11" customFormat="1" x14ac:dyDescent="0.2">
      <c r="B215" s="11">
        <v>53</v>
      </c>
      <c r="C215" s="11">
        <f t="shared" si="37"/>
        <v>138</v>
      </c>
      <c r="D215" s="12">
        <f t="shared" si="38"/>
        <v>2.2999999999999998</v>
      </c>
      <c r="E215" s="13">
        <f t="shared" si="39"/>
        <v>0.76666666666666661</v>
      </c>
      <c r="F215" s="12">
        <f t="shared" si="40"/>
        <v>246.90000000000035</v>
      </c>
      <c r="G215" s="12">
        <f t="shared" si="41"/>
        <v>8568.2508760309702</v>
      </c>
      <c r="H215" s="12">
        <f t="shared" si="42"/>
        <v>68.029237135590705</v>
      </c>
      <c r="I215" s="12">
        <f t="shared" si="45"/>
        <v>-109.10571113877974</v>
      </c>
      <c r="J215" s="12">
        <f t="shared" si="46"/>
        <v>-42.183900823866693</v>
      </c>
      <c r="K215" s="12">
        <f t="shared" si="43"/>
        <v>-81.751798360344239</v>
      </c>
      <c r="L215" s="12">
        <f t="shared" si="44"/>
        <v>-36.549762563583364</v>
      </c>
    </row>
    <row r="216" spans="1:12" s="11" customFormat="1" x14ac:dyDescent="0.2">
      <c r="B216" s="11">
        <v>54</v>
      </c>
      <c r="C216" s="11">
        <f t="shared" si="37"/>
        <v>138</v>
      </c>
      <c r="D216" s="12">
        <f t="shared" si="38"/>
        <v>2.2999999999999998</v>
      </c>
      <c r="E216" s="13">
        <f t="shared" si="39"/>
        <v>0.76666666666666661</v>
      </c>
      <c r="F216" s="12">
        <f t="shared" si="40"/>
        <v>249.20000000000036</v>
      </c>
      <c r="G216" s="12">
        <f t="shared" si="41"/>
        <v>8484.6031641579066</v>
      </c>
      <c r="H216" s="12">
        <f t="shared" si="42"/>
        <v>35.688246503959576</v>
      </c>
      <c r="I216" s="12">
        <f t="shared" si="45"/>
        <v>-111.35633799992122</v>
      </c>
      <c r="J216" s="12">
        <f t="shared" si="46"/>
        <v>-36.599377694552985</v>
      </c>
      <c r="K216" s="12">
        <f t="shared" si="43"/>
        <v>-83.647711873064466</v>
      </c>
      <c r="L216" s="12">
        <f t="shared" si="44"/>
        <v>-32.340990631631129</v>
      </c>
    </row>
    <row r="217" spans="1:12" s="11" customFormat="1" x14ac:dyDescent="0.2">
      <c r="B217" s="11">
        <v>55</v>
      </c>
      <c r="C217" s="11">
        <f t="shared" si="37"/>
        <v>138</v>
      </c>
      <c r="D217" s="12">
        <f t="shared" si="38"/>
        <v>2.2999999999999998</v>
      </c>
      <c r="E217" s="13">
        <f t="shared" si="39"/>
        <v>0.76666666666666661</v>
      </c>
      <c r="F217" s="12">
        <f t="shared" si="40"/>
        <v>251.50000000000037</v>
      </c>
      <c r="G217" s="12">
        <f t="shared" si="41"/>
        <v>8399.2299716913003</v>
      </c>
      <c r="H217" s="12">
        <f t="shared" si="42"/>
        <v>7.6287236048022891</v>
      </c>
      <c r="I217" s="12">
        <f t="shared" si="45"/>
        <v>-113.38103482144892</v>
      </c>
      <c r="J217" s="12">
        <f t="shared" si="46"/>
        <v>-30.929031794096211</v>
      </c>
      <c r="K217" s="12">
        <f t="shared" si="43"/>
        <v>-85.37319246660627</v>
      </c>
      <c r="L217" s="12">
        <f t="shared" si="44"/>
        <v>-28.059522899157287</v>
      </c>
    </row>
    <row r="218" spans="1:12" s="11" customFormat="1" x14ac:dyDescent="0.2">
      <c r="B218" s="11">
        <v>56</v>
      </c>
      <c r="C218" s="11">
        <f t="shared" si="37"/>
        <v>138</v>
      </c>
      <c r="D218" s="12">
        <f t="shared" si="38"/>
        <v>2.2999999999999998</v>
      </c>
      <c r="E218" s="13">
        <f t="shared" si="39"/>
        <v>0.76666666666666661</v>
      </c>
      <c r="F218" s="12">
        <f t="shared" si="40"/>
        <v>253.80000000000038</v>
      </c>
      <c r="G218" s="12">
        <f t="shared" si="41"/>
        <v>8312.3045116615231</v>
      </c>
      <c r="H218" s="12">
        <f t="shared" si="42"/>
        <v>-16.083534104004805</v>
      </c>
      <c r="I218" s="12">
        <f t="shared" si="45"/>
        <v>-115.17653939206046</v>
      </c>
      <c r="J218" s="12">
        <f t="shared" si="46"/>
        <v>-25.181999239216744</v>
      </c>
      <c r="K218" s="12">
        <f t="shared" si="43"/>
        <v>-86.925460029777497</v>
      </c>
      <c r="L218" s="12">
        <f t="shared" si="44"/>
        <v>-23.712257708807094</v>
      </c>
    </row>
    <row r="219" spans="1:12" s="11" customFormat="1" x14ac:dyDescent="0.2">
      <c r="B219" s="11">
        <v>57</v>
      </c>
      <c r="C219" s="11">
        <f t="shared" si="37"/>
        <v>138</v>
      </c>
      <c r="D219" s="12">
        <f t="shared" si="38"/>
        <v>2.2999999999999998</v>
      </c>
      <c r="E219" s="13">
        <f t="shared" si="39"/>
        <v>0.76666666666666661</v>
      </c>
      <c r="F219" s="12">
        <f t="shared" si="40"/>
        <v>256.10000000000036</v>
      </c>
      <c r="G219" s="12">
        <f t="shared" si="41"/>
        <v>8224.0024981276092</v>
      </c>
      <c r="H219" s="12">
        <f t="shared" si="42"/>
        <v>-35.389733520737636</v>
      </c>
      <c r="I219" s="12">
        <f t="shared" si="45"/>
        <v>-116.73995877724754</v>
      </c>
      <c r="J219" s="12">
        <f t="shared" si="46"/>
        <v>-19.367539704922009</v>
      </c>
      <c r="K219" s="12">
        <f t="shared" si="43"/>
        <v>-88.302013533913012</v>
      </c>
      <c r="L219" s="12">
        <f t="shared" si="44"/>
        <v>-19.306199416732834</v>
      </c>
    </row>
    <row r="220" spans="1:12" s="11" customFormat="1" x14ac:dyDescent="0.2">
      <c r="B220" s="11">
        <v>58</v>
      </c>
      <c r="C220" s="11">
        <f t="shared" si="37"/>
        <v>138</v>
      </c>
      <c r="D220" s="12">
        <f t="shared" si="38"/>
        <v>2.2999999999999998</v>
      </c>
      <c r="E220" s="13">
        <f t="shared" si="39"/>
        <v>0.76666666666666661</v>
      </c>
      <c r="F220" s="12">
        <f t="shared" si="40"/>
        <v>258.40000000000038</v>
      </c>
      <c r="G220" s="12">
        <f t="shared" si="41"/>
        <v>8134.5018630650529</v>
      </c>
      <c r="H220" s="12">
        <f t="shared" si="42"/>
        <v>-50.238180627844507</v>
      </c>
      <c r="I220" s="12">
        <f t="shared" si="45"/>
        <v>-118.06877398042052</v>
      </c>
      <c r="J220" s="12">
        <f t="shared" si="46"/>
        <v>-13.495021505227118</v>
      </c>
      <c r="K220" s="12">
        <f t="shared" si="43"/>
        <v>-89.500635062556441</v>
      </c>
      <c r="L220" s="12">
        <f t="shared" si="44"/>
        <v>-14.848447107106873</v>
      </c>
    </row>
    <row r="221" spans="1:12" s="11" customFormat="1" x14ac:dyDescent="0.2">
      <c r="B221" s="11">
        <v>59</v>
      </c>
      <c r="C221" s="11">
        <f t="shared" si="37"/>
        <v>138</v>
      </c>
      <c r="D221" s="12">
        <f t="shared" si="38"/>
        <v>2.2999999999999998</v>
      </c>
      <c r="E221" s="13">
        <f t="shared" si="39"/>
        <v>0.76666666666666661</v>
      </c>
      <c r="F221" s="12">
        <f t="shared" si="40"/>
        <v>260.70000000000039</v>
      </c>
      <c r="G221" s="12">
        <f t="shared" si="41"/>
        <v>8043.9824696800642</v>
      </c>
      <c r="H221" s="12">
        <f t="shared" si="42"/>
        <v>-60.584363781851962</v>
      </c>
      <c r="I221" s="12">
        <f t="shared" si="45"/>
        <v>-119.16084400153996</v>
      </c>
      <c r="J221" s="12">
        <f t="shared" si="46"/>
        <v>-7.573906498836557</v>
      </c>
      <c r="K221" s="12">
        <f t="shared" si="43"/>
        <v>-90.519393384989058</v>
      </c>
      <c r="L221" s="12">
        <f t="shared" si="44"/>
        <v>-10.346183154007457</v>
      </c>
    </row>
    <row r="222" spans="1:12" s="11" customFormat="1" x14ac:dyDescent="0.2">
      <c r="B222" s="11">
        <v>60</v>
      </c>
      <c r="C222" s="11">
        <f t="shared" si="37"/>
        <v>138</v>
      </c>
      <c r="D222" s="12">
        <f t="shared" si="38"/>
        <v>2.2999999999999998</v>
      </c>
      <c r="E222" s="13">
        <f t="shared" si="39"/>
        <v>0.76666666666666661</v>
      </c>
      <c r="F222" s="12">
        <f t="shared" si="40"/>
        <v>263.0000000000004</v>
      </c>
      <c r="G222" s="12">
        <f t="shared" si="41"/>
        <v>7952.6258226122172</v>
      </c>
      <c r="H222" s="12">
        <f t="shared" si="42"/>
        <v>-66.391025430959985</v>
      </c>
      <c r="I222" s="12">
        <f t="shared" si="45"/>
        <v>-120.01440928671714</v>
      </c>
      <c r="J222" s="12">
        <f t="shared" si="46"/>
        <v>-1.6137348441044779</v>
      </c>
      <c r="K222" s="12">
        <f t="shared" si="43"/>
        <v>-91.356647067847291</v>
      </c>
      <c r="L222" s="12">
        <f t="shared" si="44"/>
        <v>-5.806661649108027</v>
      </c>
    </row>
    <row r="223" spans="1:12" s="11" customFormat="1" x14ac:dyDescent="0.2">
      <c r="A223" s="11" t="s">
        <v>23</v>
      </c>
      <c r="B223" s="11">
        <v>1</v>
      </c>
      <c r="C223" s="11">
        <v>0</v>
      </c>
      <c r="D223" s="11">
        <v>0</v>
      </c>
      <c r="E223" s="13">
        <f>$B$8/60</f>
        <v>1</v>
      </c>
      <c r="F223" s="12">
        <f t="shared" si="40"/>
        <v>263.0000000000004</v>
      </c>
      <c r="G223" s="12">
        <f t="shared" si="41"/>
        <v>7832.6114133255005</v>
      </c>
      <c r="H223" s="12">
        <f t="shared" si="42"/>
        <v>-68.004760275064456</v>
      </c>
      <c r="I223" s="12">
        <f t="shared" si="45"/>
        <v>-120.01440928671714</v>
      </c>
      <c r="J223" s="12">
        <f t="shared" si="46"/>
        <v>-1.6137348441044779</v>
      </c>
      <c r="K223" s="12">
        <f t="shared" si="43"/>
        <v>-120.01440928671714</v>
      </c>
      <c r="L223" s="12">
        <f t="shared" si="44"/>
        <v>-1.6137348441044779</v>
      </c>
    </row>
    <row r="224" spans="1:12" s="11" customFormat="1" x14ac:dyDescent="0.2">
      <c r="B224" s="11">
        <v>2</v>
      </c>
      <c r="C224" s="11">
        <v>0</v>
      </c>
      <c r="D224" s="11">
        <v>0</v>
      </c>
      <c r="E224" s="13">
        <f t="shared" ref="E224:E282" si="47">$B$8/60</f>
        <v>1</v>
      </c>
      <c r="F224" s="12">
        <f t="shared" si="40"/>
        <v>263.0000000000004</v>
      </c>
      <c r="G224" s="12">
        <f t="shared" si="41"/>
        <v>7712.5970040387838</v>
      </c>
      <c r="H224" s="12">
        <f t="shared" si="42"/>
        <v>-69.618495119168927</v>
      </c>
      <c r="I224" s="12">
        <f t="shared" si="45"/>
        <v>-120.01440928671714</v>
      </c>
      <c r="J224" s="12">
        <f t="shared" si="46"/>
        <v>-1.6137348441044779</v>
      </c>
      <c r="K224" s="12">
        <f t="shared" si="43"/>
        <v>-120.01440928671714</v>
      </c>
      <c r="L224" s="12">
        <f t="shared" si="44"/>
        <v>-1.6137348441044779</v>
      </c>
    </row>
    <row r="225" spans="2:12" s="11" customFormat="1" x14ac:dyDescent="0.2">
      <c r="B225" s="11">
        <v>3</v>
      </c>
      <c r="C225" s="11">
        <v>0</v>
      </c>
      <c r="D225" s="11">
        <v>0</v>
      </c>
      <c r="E225" s="13">
        <f t="shared" si="47"/>
        <v>1</v>
      </c>
      <c r="F225" s="12">
        <f t="shared" si="40"/>
        <v>263.0000000000004</v>
      </c>
      <c r="G225" s="12">
        <f t="shared" si="41"/>
        <v>7592.5825947520671</v>
      </c>
      <c r="H225" s="12">
        <f t="shared" si="42"/>
        <v>-71.232229963273397</v>
      </c>
      <c r="I225" s="12">
        <f t="shared" si="45"/>
        <v>-120.01440928671714</v>
      </c>
      <c r="J225" s="12">
        <f t="shared" si="46"/>
        <v>-1.6137348441044779</v>
      </c>
      <c r="K225" s="12">
        <f t="shared" si="43"/>
        <v>-120.01440928671714</v>
      </c>
      <c r="L225" s="12">
        <f t="shared" si="44"/>
        <v>-1.6137348441044779</v>
      </c>
    </row>
    <row r="226" spans="2:12" s="11" customFormat="1" x14ac:dyDescent="0.2">
      <c r="B226" s="11">
        <v>4</v>
      </c>
      <c r="C226" s="11">
        <v>0</v>
      </c>
      <c r="D226" s="11">
        <v>0</v>
      </c>
      <c r="E226" s="13">
        <f t="shared" si="47"/>
        <v>1</v>
      </c>
      <c r="F226" s="12">
        <f t="shared" si="40"/>
        <v>263.0000000000004</v>
      </c>
      <c r="G226" s="12">
        <f t="shared" si="41"/>
        <v>7472.5681854653503</v>
      </c>
      <c r="H226" s="12">
        <f t="shared" si="42"/>
        <v>-72.845964807377868</v>
      </c>
      <c r="I226" s="12">
        <f t="shared" si="45"/>
        <v>-120.01440928671714</v>
      </c>
      <c r="J226" s="12">
        <f t="shared" si="46"/>
        <v>-1.6137348441044779</v>
      </c>
      <c r="K226" s="12">
        <f t="shared" si="43"/>
        <v>-120.01440928671714</v>
      </c>
      <c r="L226" s="12">
        <f t="shared" si="44"/>
        <v>-1.6137348441044779</v>
      </c>
    </row>
    <row r="227" spans="2:12" s="11" customFormat="1" x14ac:dyDescent="0.2">
      <c r="B227" s="11">
        <v>5</v>
      </c>
      <c r="C227" s="11">
        <v>0</v>
      </c>
      <c r="D227" s="11">
        <v>0</v>
      </c>
      <c r="E227" s="13">
        <f t="shared" si="47"/>
        <v>1</v>
      </c>
      <c r="F227" s="12">
        <f t="shared" si="40"/>
        <v>263.0000000000004</v>
      </c>
      <c r="G227" s="12">
        <f t="shared" si="41"/>
        <v>7352.5537761786336</v>
      </c>
      <c r="H227" s="12">
        <f t="shared" si="42"/>
        <v>-74.459699651482339</v>
      </c>
      <c r="I227" s="12">
        <f t="shared" si="45"/>
        <v>-120.01440928671714</v>
      </c>
      <c r="J227" s="12">
        <f t="shared" si="46"/>
        <v>-1.6137348441044779</v>
      </c>
      <c r="K227" s="12">
        <f t="shared" si="43"/>
        <v>-120.01440928671714</v>
      </c>
      <c r="L227" s="12">
        <f t="shared" si="44"/>
        <v>-1.6137348441044779</v>
      </c>
    </row>
    <row r="228" spans="2:12" s="11" customFormat="1" x14ac:dyDescent="0.2">
      <c r="B228" s="11">
        <v>6</v>
      </c>
      <c r="C228" s="11">
        <v>0</v>
      </c>
      <c r="D228" s="11">
        <v>0</v>
      </c>
      <c r="E228" s="13">
        <f t="shared" si="47"/>
        <v>1</v>
      </c>
      <c r="F228" s="12">
        <f t="shared" ref="F228:F282" si="48">IF(F227+D228&lt;360,F227+D228,F227+D228-360)</f>
        <v>263.0000000000004</v>
      </c>
      <c r="G228" s="12">
        <f t="shared" ref="G228:G282" si="49">G227+K228</f>
        <v>7232.5393668919169</v>
      </c>
      <c r="H228" s="12">
        <f t="shared" ref="H228:H282" si="50">H227+L228</f>
        <v>-76.07343449558681</v>
      </c>
      <c r="I228" s="12">
        <f t="shared" si="45"/>
        <v>-120.01440928671714</v>
      </c>
      <c r="J228" s="12">
        <f t="shared" si="46"/>
        <v>-1.6137348441044779</v>
      </c>
      <c r="K228" s="12">
        <f t="shared" ref="K228:K282" si="51">I227*E228</f>
        <v>-120.01440928671714</v>
      </c>
      <c r="L228" s="12">
        <f t="shared" ref="L228:L282" si="52">J227*E228</f>
        <v>-1.6137348441044779</v>
      </c>
    </row>
    <row r="229" spans="2:12" s="11" customFormat="1" x14ac:dyDescent="0.2">
      <c r="B229" s="11">
        <v>7</v>
      </c>
      <c r="C229" s="11">
        <v>0</v>
      </c>
      <c r="D229" s="11">
        <v>0</v>
      </c>
      <c r="E229" s="13">
        <f t="shared" si="47"/>
        <v>1</v>
      </c>
      <c r="F229" s="12">
        <f t="shared" si="48"/>
        <v>263.0000000000004</v>
      </c>
      <c r="G229" s="12">
        <f t="shared" si="49"/>
        <v>7112.5249576052001</v>
      </c>
      <c r="H229" s="12">
        <f t="shared" si="50"/>
        <v>-77.68716933969128</v>
      </c>
      <c r="I229" s="12">
        <f t="shared" si="45"/>
        <v>-120.01440928671714</v>
      </c>
      <c r="J229" s="12">
        <f t="shared" si="46"/>
        <v>-1.6137348441044779</v>
      </c>
      <c r="K229" s="12">
        <f t="shared" si="51"/>
        <v>-120.01440928671714</v>
      </c>
      <c r="L229" s="12">
        <f t="shared" si="52"/>
        <v>-1.6137348441044779</v>
      </c>
    </row>
    <row r="230" spans="2:12" s="11" customFormat="1" x14ac:dyDescent="0.2">
      <c r="B230" s="11">
        <v>8</v>
      </c>
      <c r="C230" s="11">
        <v>0</v>
      </c>
      <c r="D230" s="11">
        <v>0</v>
      </c>
      <c r="E230" s="13">
        <f t="shared" si="47"/>
        <v>1</v>
      </c>
      <c r="F230" s="12">
        <f t="shared" si="48"/>
        <v>263.0000000000004</v>
      </c>
      <c r="G230" s="12">
        <f t="shared" si="49"/>
        <v>6992.5105483184834</v>
      </c>
      <c r="H230" s="12">
        <f t="shared" si="50"/>
        <v>-79.300904183795751</v>
      </c>
      <c r="I230" s="12">
        <f t="shared" si="45"/>
        <v>-120.01440928671714</v>
      </c>
      <c r="J230" s="12">
        <f t="shared" si="46"/>
        <v>-1.6137348441044779</v>
      </c>
      <c r="K230" s="12">
        <f t="shared" si="51"/>
        <v>-120.01440928671714</v>
      </c>
      <c r="L230" s="12">
        <f t="shared" si="52"/>
        <v>-1.6137348441044779</v>
      </c>
    </row>
    <row r="231" spans="2:12" s="11" customFormat="1" x14ac:dyDescent="0.2">
      <c r="B231" s="11">
        <v>9</v>
      </c>
      <c r="C231" s="11">
        <v>0</v>
      </c>
      <c r="D231" s="11">
        <v>0</v>
      </c>
      <c r="E231" s="13">
        <f t="shared" si="47"/>
        <v>1</v>
      </c>
      <c r="F231" s="12">
        <f t="shared" si="48"/>
        <v>263.0000000000004</v>
      </c>
      <c r="G231" s="12">
        <f t="shared" si="49"/>
        <v>6872.4961390317667</v>
      </c>
      <c r="H231" s="12">
        <f t="shared" si="50"/>
        <v>-80.914639027900222</v>
      </c>
      <c r="I231" s="12">
        <f t="shared" si="45"/>
        <v>-120.01440928671714</v>
      </c>
      <c r="J231" s="12">
        <f t="shared" si="46"/>
        <v>-1.6137348441044779</v>
      </c>
      <c r="K231" s="12">
        <f t="shared" si="51"/>
        <v>-120.01440928671714</v>
      </c>
      <c r="L231" s="12">
        <f t="shared" si="52"/>
        <v>-1.6137348441044779</v>
      </c>
    </row>
    <row r="232" spans="2:12" s="11" customFormat="1" x14ac:dyDescent="0.2">
      <c r="B232" s="11">
        <v>10</v>
      </c>
      <c r="C232" s="11">
        <v>0</v>
      </c>
      <c r="D232" s="11">
        <v>0</v>
      </c>
      <c r="E232" s="13">
        <f t="shared" si="47"/>
        <v>1</v>
      </c>
      <c r="F232" s="12">
        <f t="shared" si="48"/>
        <v>263.0000000000004</v>
      </c>
      <c r="G232" s="12">
        <f t="shared" si="49"/>
        <v>6752.48172974505</v>
      </c>
      <c r="H232" s="12">
        <f t="shared" si="50"/>
        <v>-82.528373872004693</v>
      </c>
      <c r="I232" s="12">
        <f t="shared" si="45"/>
        <v>-120.01440928671714</v>
      </c>
      <c r="J232" s="12">
        <f t="shared" si="46"/>
        <v>-1.6137348441044779</v>
      </c>
      <c r="K232" s="12">
        <f t="shared" si="51"/>
        <v>-120.01440928671714</v>
      </c>
      <c r="L232" s="12">
        <f t="shared" si="52"/>
        <v>-1.6137348441044779</v>
      </c>
    </row>
    <row r="233" spans="2:12" s="11" customFormat="1" x14ac:dyDescent="0.2">
      <c r="B233" s="11">
        <v>11</v>
      </c>
      <c r="C233" s="11">
        <v>0</v>
      </c>
      <c r="D233" s="11">
        <v>0</v>
      </c>
      <c r="E233" s="13">
        <f t="shared" si="47"/>
        <v>1</v>
      </c>
      <c r="F233" s="12">
        <f t="shared" si="48"/>
        <v>263.0000000000004</v>
      </c>
      <c r="G233" s="12">
        <f t="shared" si="49"/>
        <v>6632.4673204583332</v>
      </c>
      <c r="H233" s="12">
        <f t="shared" si="50"/>
        <v>-84.142108716109163</v>
      </c>
      <c r="I233" s="12">
        <f t="shared" si="45"/>
        <v>-120.01440928671714</v>
      </c>
      <c r="J233" s="12">
        <f t="shared" si="46"/>
        <v>-1.6137348441044779</v>
      </c>
      <c r="K233" s="12">
        <f t="shared" si="51"/>
        <v>-120.01440928671714</v>
      </c>
      <c r="L233" s="12">
        <f t="shared" si="52"/>
        <v>-1.6137348441044779</v>
      </c>
    </row>
    <row r="234" spans="2:12" s="11" customFormat="1" x14ac:dyDescent="0.2">
      <c r="B234" s="11">
        <v>12</v>
      </c>
      <c r="C234" s="11">
        <v>0</v>
      </c>
      <c r="D234" s="11">
        <v>0</v>
      </c>
      <c r="E234" s="13">
        <f t="shared" si="47"/>
        <v>1</v>
      </c>
      <c r="F234" s="12">
        <f t="shared" si="48"/>
        <v>263.0000000000004</v>
      </c>
      <c r="G234" s="12">
        <f t="shared" si="49"/>
        <v>6512.4529111716165</v>
      </c>
      <c r="H234" s="12">
        <f t="shared" si="50"/>
        <v>-85.755843560213634</v>
      </c>
      <c r="I234" s="12">
        <f t="shared" ref="I234:I282" si="53">$U$2*SIN(RADIANS(F234))+$U$4</f>
        <v>-120.01440928671714</v>
      </c>
      <c r="J234" s="12">
        <f t="shared" ref="J234:J282" si="54">$U$2*COS(RADIANS(F234))+$U$5</f>
        <v>-1.6137348441044779</v>
      </c>
      <c r="K234" s="12">
        <f t="shared" si="51"/>
        <v>-120.01440928671714</v>
      </c>
      <c r="L234" s="12">
        <f t="shared" si="52"/>
        <v>-1.6137348441044779</v>
      </c>
    </row>
    <row r="235" spans="2:12" s="11" customFormat="1" x14ac:dyDescent="0.2">
      <c r="B235" s="11">
        <v>13</v>
      </c>
      <c r="C235" s="11">
        <v>0</v>
      </c>
      <c r="D235" s="11">
        <v>0</v>
      </c>
      <c r="E235" s="13">
        <f t="shared" si="47"/>
        <v>1</v>
      </c>
      <c r="F235" s="12">
        <f t="shared" si="48"/>
        <v>263.0000000000004</v>
      </c>
      <c r="G235" s="12">
        <f t="shared" si="49"/>
        <v>6392.4385018848998</v>
      </c>
      <c r="H235" s="12">
        <f t="shared" si="50"/>
        <v>-87.369578404318105</v>
      </c>
      <c r="I235" s="12">
        <f t="shared" si="53"/>
        <v>-120.01440928671714</v>
      </c>
      <c r="J235" s="12">
        <f t="shared" si="54"/>
        <v>-1.6137348441044779</v>
      </c>
      <c r="K235" s="12">
        <f t="shared" si="51"/>
        <v>-120.01440928671714</v>
      </c>
      <c r="L235" s="12">
        <f t="shared" si="52"/>
        <v>-1.6137348441044779</v>
      </c>
    </row>
    <row r="236" spans="2:12" s="11" customFormat="1" x14ac:dyDescent="0.2">
      <c r="B236" s="11">
        <v>14</v>
      </c>
      <c r="C236" s="11">
        <v>0</v>
      </c>
      <c r="D236" s="11">
        <v>0</v>
      </c>
      <c r="E236" s="13">
        <f t="shared" si="47"/>
        <v>1</v>
      </c>
      <c r="F236" s="12">
        <f t="shared" si="48"/>
        <v>263.0000000000004</v>
      </c>
      <c r="G236" s="12">
        <f t="shared" si="49"/>
        <v>6272.4240925981831</v>
      </c>
      <c r="H236" s="12">
        <f t="shared" si="50"/>
        <v>-88.983313248422576</v>
      </c>
      <c r="I236" s="12">
        <f t="shared" si="53"/>
        <v>-120.01440928671714</v>
      </c>
      <c r="J236" s="12">
        <f t="shared" si="54"/>
        <v>-1.6137348441044779</v>
      </c>
      <c r="K236" s="12">
        <f t="shared" si="51"/>
        <v>-120.01440928671714</v>
      </c>
      <c r="L236" s="12">
        <f t="shared" si="52"/>
        <v>-1.6137348441044779</v>
      </c>
    </row>
    <row r="237" spans="2:12" s="11" customFormat="1" x14ac:dyDescent="0.2">
      <c r="B237" s="11">
        <v>15</v>
      </c>
      <c r="C237" s="11">
        <v>0</v>
      </c>
      <c r="D237" s="11">
        <v>0</v>
      </c>
      <c r="E237" s="13">
        <f t="shared" si="47"/>
        <v>1</v>
      </c>
      <c r="F237" s="12">
        <f t="shared" si="48"/>
        <v>263.0000000000004</v>
      </c>
      <c r="G237" s="12">
        <f t="shared" si="49"/>
        <v>6152.4096833114663</v>
      </c>
      <c r="H237" s="12">
        <f t="shared" si="50"/>
        <v>-90.597048092527046</v>
      </c>
      <c r="I237" s="12">
        <f t="shared" si="53"/>
        <v>-120.01440928671714</v>
      </c>
      <c r="J237" s="12">
        <f t="shared" si="54"/>
        <v>-1.6137348441044779</v>
      </c>
      <c r="K237" s="12">
        <f t="shared" si="51"/>
        <v>-120.01440928671714</v>
      </c>
      <c r="L237" s="12">
        <f t="shared" si="52"/>
        <v>-1.6137348441044779</v>
      </c>
    </row>
    <row r="238" spans="2:12" s="11" customFormat="1" x14ac:dyDescent="0.2">
      <c r="B238" s="11">
        <v>16</v>
      </c>
      <c r="C238" s="11">
        <v>0</v>
      </c>
      <c r="D238" s="11">
        <v>0</v>
      </c>
      <c r="E238" s="13">
        <f t="shared" si="47"/>
        <v>1</v>
      </c>
      <c r="F238" s="12">
        <f t="shared" si="48"/>
        <v>263.0000000000004</v>
      </c>
      <c r="G238" s="12">
        <f t="shared" si="49"/>
        <v>6032.3952740247496</v>
      </c>
      <c r="H238" s="12">
        <f t="shared" si="50"/>
        <v>-92.210782936631517</v>
      </c>
      <c r="I238" s="12">
        <f t="shared" si="53"/>
        <v>-120.01440928671714</v>
      </c>
      <c r="J238" s="12">
        <f t="shared" si="54"/>
        <v>-1.6137348441044779</v>
      </c>
      <c r="K238" s="12">
        <f t="shared" si="51"/>
        <v>-120.01440928671714</v>
      </c>
      <c r="L238" s="12">
        <f t="shared" si="52"/>
        <v>-1.6137348441044779</v>
      </c>
    </row>
    <row r="239" spans="2:12" s="11" customFormat="1" x14ac:dyDescent="0.2">
      <c r="B239" s="11">
        <v>17</v>
      </c>
      <c r="C239" s="11">
        <v>0</v>
      </c>
      <c r="D239" s="11">
        <v>0</v>
      </c>
      <c r="E239" s="13">
        <f t="shared" si="47"/>
        <v>1</v>
      </c>
      <c r="F239" s="12">
        <f t="shared" si="48"/>
        <v>263.0000000000004</v>
      </c>
      <c r="G239" s="12">
        <f t="shared" si="49"/>
        <v>5912.3808647380329</v>
      </c>
      <c r="H239" s="12">
        <f t="shared" si="50"/>
        <v>-93.824517780735988</v>
      </c>
      <c r="I239" s="12">
        <f t="shared" si="53"/>
        <v>-120.01440928671714</v>
      </c>
      <c r="J239" s="12">
        <f t="shared" si="54"/>
        <v>-1.6137348441044779</v>
      </c>
      <c r="K239" s="12">
        <f t="shared" si="51"/>
        <v>-120.01440928671714</v>
      </c>
      <c r="L239" s="12">
        <f t="shared" si="52"/>
        <v>-1.6137348441044779</v>
      </c>
    </row>
    <row r="240" spans="2:12" s="11" customFormat="1" x14ac:dyDescent="0.2">
      <c r="B240" s="11">
        <v>18</v>
      </c>
      <c r="C240" s="11">
        <v>0</v>
      </c>
      <c r="D240" s="11">
        <v>0</v>
      </c>
      <c r="E240" s="13">
        <f t="shared" si="47"/>
        <v>1</v>
      </c>
      <c r="F240" s="12">
        <f t="shared" si="48"/>
        <v>263.0000000000004</v>
      </c>
      <c r="G240" s="12">
        <f t="shared" si="49"/>
        <v>5792.3664554513161</v>
      </c>
      <c r="H240" s="12">
        <f t="shared" si="50"/>
        <v>-95.438252624840459</v>
      </c>
      <c r="I240" s="12">
        <f t="shared" si="53"/>
        <v>-120.01440928671714</v>
      </c>
      <c r="J240" s="12">
        <f t="shared" si="54"/>
        <v>-1.6137348441044779</v>
      </c>
      <c r="K240" s="12">
        <f t="shared" si="51"/>
        <v>-120.01440928671714</v>
      </c>
      <c r="L240" s="12">
        <f t="shared" si="52"/>
        <v>-1.6137348441044779</v>
      </c>
    </row>
    <row r="241" spans="2:12" s="11" customFormat="1" x14ac:dyDescent="0.2">
      <c r="B241" s="11">
        <v>19</v>
      </c>
      <c r="C241" s="11">
        <v>0</v>
      </c>
      <c r="D241" s="11">
        <v>0</v>
      </c>
      <c r="E241" s="13">
        <f t="shared" si="47"/>
        <v>1</v>
      </c>
      <c r="F241" s="12">
        <f t="shared" si="48"/>
        <v>263.0000000000004</v>
      </c>
      <c r="G241" s="12">
        <f t="shared" si="49"/>
        <v>5672.3520461645994</v>
      </c>
      <c r="H241" s="12">
        <f t="shared" si="50"/>
        <v>-97.05198746894493</v>
      </c>
      <c r="I241" s="12">
        <f t="shared" si="53"/>
        <v>-120.01440928671714</v>
      </c>
      <c r="J241" s="12">
        <f t="shared" si="54"/>
        <v>-1.6137348441044779</v>
      </c>
      <c r="K241" s="12">
        <f t="shared" si="51"/>
        <v>-120.01440928671714</v>
      </c>
      <c r="L241" s="12">
        <f t="shared" si="52"/>
        <v>-1.6137348441044779</v>
      </c>
    </row>
    <row r="242" spans="2:12" s="11" customFormat="1" x14ac:dyDescent="0.2">
      <c r="B242" s="11">
        <v>20</v>
      </c>
      <c r="C242" s="11">
        <v>0</v>
      </c>
      <c r="D242" s="11">
        <v>0</v>
      </c>
      <c r="E242" s="13">
        <f t="shared" si="47"/>
        <v>1</v>
      </c>
      <c r="F242" s="12">
        <f t="shared" si="48"/>
        <v>263.0000000000004</v>
      </c>
      <c r="G242" s="12">
        <f t="shared" si="49"/>
        <v>5552.3376368778827</v>
      </c>
      <c r="H242" s="12">
        <f t="shared" si="50"/>
        <v>-98.6657223130494</v>
      </c>
      <c r="I242" s="12">
        <f t="shared" si="53"/>
        <v>-120.01440928671714</v>
      </c>
      <c r="J242" s="12">
        <f t="shared" si="54"/>
        <v>-1.6137348441044779</v>
      </c>
      <c r="K242" s="12">
        <f t="shared" si="51"/>
        <v>-120.01440928671714</v>
      </c>
      <c r="L242" s="12">
        <f t="shared" si="52"/>
        <v>-1.6137348441044779</v>
      </c>
    </row>
    <row r="243" spans="2:12" s="11" customFormat="1" x14ac:dyDescent="0.2">
      <c r="B243" s="11">
        <v>21</v>
      </c>
      <c r="C243" s="11">
        <v>0</v>
      </c>
      <c r="D243" s="11">
        <v>0</v>
      </c>
      <c r="E243" s="13">
        <f t="shared" si="47"/>
        <v>1</v>
      </c>
      <c r="F243" s="12">
        <f t="shared" si="48"/>
        <v>263.0000000000004</v>
      </c>
      <c r="G243" s="12">
        <f t="shared" si="49"/>
        <v>5432.323227591166</v>
      </c>
      <c r="H243" s="12">
        <f t="shared" si="50"/>
        <v>-100.27945715715387</v>
      </c>
      <c r="I243" s="12">
        <f t="shared" si="53"/>
        <v>-120.01440928671714</v>
      </c>
      <c r="J243" s="12">
        <f t="shared" si="54"/>
        <v>-1.6137348441044779</v>
      </c>
      <c r="K243" s="12">
        <f t="shared" si="51"/>
        <v>-120.01440928671714</v>
      </c>
      <c r="L243" s="12">
        <f t="shared" si="52"/>
        <v>-1.6137348441044779</v>
      </c>
    </row>
    <row r="244" spans="2:12" s="11" customFormat="1" x14ac:dyDescent="0.2">
      <c r="B244" s="11">
        <v>22</v>
      </c>
      <c r="C244" s="11">
        <v>0</v>
      </c>
      <c r="D244" s="11">
        <v>0</v>
      </c>
      <c r="E244" s="13">
        <f t="shared" si="47"/>
        <v>1</v>
      </c>
      <c r="F244" s="12">
        <f t="shared" si="48"/>
        <v>263.0000000000004</v>
      </c>
      <c r="G244" s="12">
        <f t="shared" si="49"/>
        <v>5312.3088183044492</v>
      </c>
      <c r="H244" s="12">
        <f t="shared" si="50"/>
        <v>-101.89319200125834</v>
      </c>
      <c r="I244" s="12">
        <f t="shared" si="53"/>
        <v>-120.01440928671714</v>
      </c>
      <c r="J244" s="12">
        <f t="shared" si="54"/>
        <v>-1.6137348441044779</v>
      </c>
      <c r="K244" s="12">
        <f t="shared" si="51"/>
        <v>-120.01440928671714</v>
      </c>
      <c r="L244" s="12">
        <f t="shared" si="52"/>
        <v>-1.6137348441044779</v>
      </c>
    </row>
    <row r="245" spans="2:12" s="11" customFormat="1" x14ac:dyDescent="0.2">
      <c r="B245" s="11">
        <v>23</v>
      </c>
      <c r="C245" s="11">
        <v>0</v>
      </c>
      <c r="D245" s="11">
        <v>0</v>
      </c>
      <c r="E245" s="13">
        <f t="shared" si="47"/>
        <v>1</v>
      </c>
      <c r="F245" s="12">
        <f t="shared" si="48"/>
        <v>263.0000000000004</v>
      </c>
      <c r="G245" s="12">
        <f t="shared" si="49"/>
        <v>5192.2944090177325</v>
      </c>
      <c r="H245" s="12">
        <f t="shared" si="50"/>
        <v>-103.50692684536281</v>
      </c>
      <c r="I245" s="12">
        <f t="shared" si="53"/>
        <v>-120.01440928671714</v>
      </c>
      <c r="J245" s="12">
        <f t="shared" si="54"/>
        <v>-1.6137348441044779</v>
      </c>
      <c r="K245" s="12">
        <f t="shared" si="51"/>
        <v>-120.01440928671714</v>
      </c>
      <c r="L245" s="12">
        <f t="shared" si="52"/>
        <v>-1.6137348441044779</v>
      </c>
    </row>
    <row r="246" spans="2:12" s="11" customFormat="1" x14ac:dyDescent="0.2">
      <c r="B246" s="11">
        <v>24</v>
      </c>
      <c r="C246" s="11">
        <v>0</v>
      </c>
      <c r="D246" s="11">
        <v>0</v>
      </c>
      <c r="E246" s="13">
        <f t="shared" si="47"/>
        <v>1</v>
      </c>
      <c r="F246" s="12">
        <f t="shared" si="48"/>
        <v>263.0000000000004</v>
      </c>
      <c r="G246" s="12">
        <f t="shared" si="49"/>
        <v>5072.2799997310158</v>
      </c>
      <c r="H246" s="12">
        <f t="shared" si="50"/>
        <v>-105.12066168946728</v>
      </c>
      <c r="I246" s="12">
        <f t="shared" si="53"/>
        <v>-120.01440928671714</v>
      </c>
      <c r="J246" s="12">
        <f t="shared" si="54"/>
        <v>-1.6137348441044779</v>
      </c>
      <c r="K246" s="12">
        <f t="shared" si="51"/>
        <v>-120.01440928671714</v>
      </c>
      <c r="L246" s="12">
        <f t="shared" si="52"/>
        <v>-1.6137348441044779</v>
      </c>
    </row>
    <row r="247" spans="2:12" s="11" customFormat="1" x14ac:dyDescent="0.2">
      <c r="B247" s="11">
        <v>25</v>
      </c>
      <c r="C247" s="11">
        <v>0</v>
      </c>
      <c r="D247" s="11">
        <v>0</v>
      </c>
      <c r="E247" s="13">
        <f t="shared" si="47"/>
        <v>1</v>
      </c>
      <c r="F247" s="12">
        <f t="shared" si="48"/>
        <v>263.0000000000004</v>
      </c>
      <c r="G247" s="12">
        <f t="shared" si="49"/>
        <v>4952.2655904442991</v>
      </c>
      <c r="H247" s="12">
        <f t="shared" si="50"/>
        <v>-106.73439653357175</v>
      </c>
      <c r="I247" s="12">
        <f t="shared" si="53"/>
        <v>-120.01440928671714</v>
      </c>
      <c r="J247" s="12">
        <f t="shared" si="54"/>
        <v>-1.6137348441044779</v>
      </c>
      <c r="K247" s="12">
        <f t="shared" si="51"/>
        <v>-120.01440928671714</v>
      </c>
      <c r="L247" s="12">
        <f t="shared" si="52"/>
        <v>-1.6137348441044779</v>
      </c>
    </row>
    <row r="248" spans="2:12" s="11" customFormat="1" x14ac:dyDescent="0.2">
      <c r="B248" s="11">
        <v>26</v>
      </c>
      <c r="C248" s="11">
        <v>0</v>
      </c>
      <c r="D248" s="11">
        <v>0</v>
      </c>
      <c r="E248" s="13">
        <f t="shared" si="47"/>
        <v>1</v>
      </c>
      <c r="F248" s="12">
        <f t="shared" si="48"/>
        <v>263.0000000000004</v>
      </c>
      <c r="G248" s="12">
        <f t="shared" si="49"/>
        <v>4832.2511811575823</v>
      </c>
      <c r="H248" s="12">
        <f t="shared" si="50"/>
        <v>-108.34813137767622</v>
      </c>
      <c r="I248" s="12">
        <f t="shared" si="53"/>
        <v>-120.01440928671714</v>
      </c>
      <c r="J248" s="12">
        <f t="shared" si="54"/>
        <v>-1.6137348441044779</v>
      </c>
      <c r="K248" s="12">
        <f t="shared" si="51"/>
        <v>-120.01440928671714</v>
      </c>
      <c r="L248" s="12">
        <f t="shared" si="52"/>
        <v>-1.6137348441044779</v>
      </c>
    </row>
    <row r="249" spans="2:12" s="11" customFormat="1" x14ac:dyDescent="0.2">
      <c r="B249" s="11">
        <v>27</v>
      </c>
      <c r="C249" s="11">
        <v>0</v>
      </c>
      <c r="D249" s="11">
        <v>0</v>
      </c>
      <c r="E249" s="13">
        <f t="shared" si="47"/>
        <v>1</v>
      </c>
      <c r="F249" s="12">
        <f t="shared" si="48"/>
        <v>263.0000000000004</v>
      </c>
      <c r="G249" s="12">
        <f t="shared" si="49"/>
        <v>4712.2367718708656</v>
      </c>
      <c r="H249" s="12">
        <f t="shared" si="50"/>
        <v>-109.9618662217807</v>
      </c>
      <c r="I249" s="12">
        <f t="shared" si="53"/>
        <v>-120.01440928671714</v>
      </c>
      <c r="J249" s="12">
        <f t="shared" si="54"/>
        <v>-1.6137348441044779</v>
      </c>
      <c r="K249" s="12">
        <f t="shared" si="51"/>
        <v>-120.01440928671714</v>
      </c>
      <c r="L249" s="12">
        <f t="shared" si="52"/>
        <v>-1.6137348441044779</v>
      </c>
    </row>
    <row r="250" spans="2:12" s="11" customFormat="1" x14ac:dyDescent="0.2">
      <c r="B250" s="11">
        <v>28</v>
      </c>
      <c r="C250" s="11">
        <v>0</v>
      </c>
      <c r="D250" s="11">
        <v>0</v>
      </c>
      <c r="E250" s="13">
        <f t="shared" si="47"/>
        <v>1</v>
      </c>
      <c r="F250" s="12">
        <f t="shared" si="48"/>
        <v>263.0000000000004</v>
      </c>
      <c r="G250" s="12">
        <f t="shared" si="49"/>
        <v>4592.2223625841489</v>
      </c>
      <c r="H250" s="12">
        <f t="shared" si="50"/>
        <v>-111.57560106588517</v>
      </c>
      <c r="I250" s="12">
        <f t="shared" si="53"/>
        <v>-120.01440928671714</v>
      </c>
      <c r="J250" s="12">
        <f t="shared" si="54"/>
        <v>-1.6137348441044779</v>
      </c>
      <c r="K250" s="12">
        <f t="shared" si="51"/>
        <v>-120.01440928671714</v>
      </c>
      <c r="L250" s="12">
        <f t="shared" si="52"/>
        <v>-1.6137348441044779</v>
      </c>
    </row>
    <row r="251" spans="2:12" s="11" customFormat="1" x14ac:dyDescent="0.2">
      <c r="B251" s="11">
        <v>29</v>
      </c>
      <c r="C251" s="11">
        <v>0</v>
      </c>
      <c r="D251" s="11">
        <v>0</v>
      </c>
      <c r="E251" s="13">
        <f t="shared" si="47"/>
        <v>1</v>
      </c>
      <c r="F251" s="12">
        <f t="shared" si="48"/>
        <v>263.0000000000004</v>
      </c>
      <c r="G251" s="12">
        <f t="shared" si="49"/>
        <v>4472.2079532974321</v>
      </c>
      <c r="H251" s="12">
        <f t="shared" si="50"/>
        <v>-113.18933590998964</v>
      </c>
      <c r="I251" s="12">
        <f t="shared" si="53"/>
        <v>-120.01440928671714</v>
      </c>
      <c r="J251" s="12">
        <f t="shared" si="54"/>
        <v>-1.6137348441044779</v>
      </c>
      <c r="K251" s="12">
        <f t="shared" si="51"/>
        <v>-120.01440928671714</v>
      </c>
      <c r="L251" s="12">
        <f t="shared" si="52"/>
        <v>-1.6137348441044779</v>
      </c>
    </row>
    <row r="252" spans="2:12" s="11" customFormat="1" x14ac:dyDescent="0.2">
      <c r="B252" s="11">
        <v>30</v>
      </c>
      <c r="C252" s="11">
        <v>0</v>
      </c>
      <c r="D252" s="11">
        <v>0</v>
      </c>
      <c r="E252" s="13">
        <f t="shared" si="47"/>
        <v>1</v>
      </c>
      <c r="F252" s="12">
        <f t="shared" si="48"/>
        <v>263.0000000000004</v>
      </c>
      <c r="G252" s="12">
        <f t="shared" si="49"/>
        <v>4352.1935440107154</v>
      </c>
      <c r="H252" s="12">
        <f t="shared" si="50"/>
        <v>-114.80307075409411</v>
      </c>
      <c r="I252" s="12">
        <f t="shared" si="53"/>
        <v>-120.01440928671714</v>
      </c>
      <c r="J252" s="12">
        <f t="shared" si="54"/>
        <v>-1.6137348441044779</v>
      </c>
      <c r="K252" s="12">
        <f t="shared" si="51"/>
        <v>-120.01440928671714</v>
      </c>
      <c r="L252" s="12">
        <f t="shared" si="52"/>
        <v>-1.6137348441044779</v>
      </c>
    </row>
    <row r="253" spans="2:12" s="11" customFormat="1" x14ac:dyDescent="0.2">
      <c r="B253" s="11">
        <v>31</v>
      </c>
      <c r="C253" s="11">
        <v>0</v>
      </c>
      <c r="D253" s="11">
        <v>0</v>
      </c>
      <c r="E253" s="13">
        <f t="shared" si="47"/>
        <v>1</v>
      </c>
      <c r="F253" s="12">
        <f t="shared" si="48"/>
        <v>263.0000000000004</v>
      </c>
      <c r="G253" s="12">
        <f t="shared" si="49"/>
        <v>4232.1791347239987</v>
      </c>
      <c r="H253" s="12">
        <f t="shared" si="50"/>
        <v>-116.41680559819858</v>
      </c>
      <c r="I253" s="12">
        <f t="shared" si="53"/>
        <v>-120.01440928671714</v>
      </c>
      <c r="J253" s="12">
        <f t="shared" si="54"/>
        <v>-1.6137348441044779</v>
      </c>
      <c r="K253" s="12">
        <f t="shared" si="51"/>
        <v>-120.01440928671714</v>
      </c>
      <c r="L253" s="12">
        <f t="shared" si="52"/>
        <v>-1.6137348441044779</v>
      </c>
    </row>
    <row r="254" spans="2:12" s="11" customFormat="1" x14ac:dyDescent="0.2">
      <c r="B254" s="11">
        <v>32</v>
      </c>
      <c r="C254" s="11">
        <v>0</v>
      </c>
      <c r="D254" s="11">
        <v>0</v>
      </c>
      <c r="E254" s="13">
        <f t="shared" si="47"/>
        <v>1</v>
      </c>
      <c r="F254" s="12">
        <f t="shared" si="48"/>
        <v>263.0000000000004</v>
      </c>
      <c r="G254" s="12">
        <f t="shared" si="49"/>
        <v>4112.164725437282</v>
      </c>
      <c r="H254" s="12">
        <f t="shared" si="50"/>
        <v>-118.03054044230305</v>
      </c>
      <c r="I254" s="12">
        <f t="shared" si="53"/>
        <v>-120.01440928671714</v>
      </c>
      <c r="J254" s="12">
        <f t="shared" si="54"/>
        <v>-1.6137348441044779</v>
      </c>
      <c r="K254" s="12">
        <f t="shared" si="51"/>
        <v>-120.01440928671714</v>
      </c>
      <c r="L254" s="12">
        <f t="shared" si="52"/>
        <v>-1.6137348441044779</v>
      </c>
    </row>
    <row r="255" spans="2:12" s="11" customFormat="1" x14ac:dyDescent="0.2">
      <c r="B255" s="11">
        <v>33</v>
      </c>
      <c r="C255" s="11">
        <v>0</v>
      </c>
      <c r="D255" s="11">
        <v>0</v>
      </c>
      <c r="E255" s="13">
        <f t="shared" si="47"/>
        <v>1</v>
      </c>
      <c r="F255" s="12">
        <f t="shared" si="48"/>
        <v>263.0000000000004</v>
      </c>
      <c r="G255" s="12">
        <f t="shared" si="49"/>
        <v>3992.1503161505648</v>
      </c>
      <c r="H255" s="12">
        <f t="shared" si="50"/>
        <v>-119.64427528640752</v>
      </c>
      <c r="I255" s="12">
        <f t="shared" si="53"/>
        <v>-120.01440928671714</v>
      </c>
      <c r="J255" s="12">
        <f t="shared" si="54"/>
        <v>-1.6137348441044779</v>
      </c>
      <c r="K255" s="12">
        <f t="shared" si="51"/>
        <v>-120.01440928671714</v>
      </c>
      <c r="L255" s="12">
        <f t="shared" si="52"/>
        <v>-1.6137348441044779</v>
      </c>
    </row>
    <row r="256" spans="2:12" s="11" customFormat="1" x14ac:dyDescent="0.2">
      <c r="B256" s="11">
        <v>34</v>
      </c>
      <c r="C256" s="11">
        <v>0</v>
      </c>
      <c r="D256" s="11">
        <v>0</v>
      </c>
      <c r="E256" s="13">
        <f t="shared" si="47"/>
        <v>1</v>
      </c>
      <c r="F256" s="12">
        <f t="shared" si="48"/>
        <v>263.0000000000004</v>
      </c>
      <c r="G256" s="12">
        <f t="shared" si="49"/>
        <v>3872.1359068638476</v>
      </c>
      <c r="H256" s="12">
        <f t="shared" si="50"/>
        <v>-121.25801013051199</v>
      </c>
      <c r="I256" s="12">
        <f t="shared" si="53"/>
        <v>-120.01440928671714</v>
      </c>
      <c r="J256" s="12">
        <f t="shared" si="54"/>
        <v>-1.6137348441044779</v>
      </c>
      <c r="K256" s="12">
        <f t="shared" si="51"/>
        <v>-120.01440928671714</v>
      </c>
      <c r="L256" s="12">
        <f t="shared" si="52"/>
        <v>-1.6137348441044779</v>
      </c>
    </row>
    <row r="257" spans="2:12" s="11" customFormat="1" x14ac:dyDescent="0.2">
      <c r="B257" s="11">
        <v>35</v>
      </c>
      <c r="C257" s="11">
        <v>0</v>
      </c>
      <c r="D257" s="11">
        <v>0</v>
      </c>
      <c r="E257" s="13">
        <f t="shared" si="47"/>
        <v>1</v>
      </c>
      <c r="F257" s="12">
        <f t="shared" si="48"/>
        <v>263.0000000000004</v>
      </c>
      <c r="G257" s="12">
        <f t="shared" si="49"/>
        <v>3752.1214975771304</v>
      </c>
      <c r="H257" s="12">
        <f t="shared" si="50"/>
        <v>-122.87174497461646</v>
      </c>
      <c r="I257" s="12">
        <f t="shared" si="53"/>
        <v>-120.01440928671714</v>
      </c>
      <c r="J257" s="12">
        <f t="shared" si="54"/>
        <v>-1.6137348441044779</v>
      </c>
      <c r="K257" s="12">
        <f t="shared" si="51"/>
        <v>-120.01440928671714</v>
      </c>
      <c r="L257" s="12">
        <f t="shared" si="52"/>
        <v>-1.6137348441044779</v>
      </c>
    </row>
    <row r="258" spans="2:12" s="11" customFormat="1" x14ac:dyDescent="0.2">
      <c r="B258" s="11">
        <v>36</v>
      </c>
      <c r="C258" s="11">
        <v>0</v>
      </c>
      <c r="D258" s="11">
        <v>0</v>
      </c>
      <c r="E258" s="13">
        <f t="shared" si="47"/>
        <v>1</v>
      </c>
      <c r="F258" s="12">
        <f t="shared" si="48"/>
        <v>263.0000000000004</v>
      </c>
      <c r="G258" s="12">
        <f t="shared" si="49"/>
        <v>3632.1070882904132</v>
      </c>
      <c r="H258" s="12">
        <f t="shared" si="50"/>
        <v>-124.48547981872093</v>
      </c>
      <c r="I258" s="12">
        <f t="shared" si="53"/>
        <v>-120.01440928671714</v>
      </c>
      <c r="J258" s="12">
        <f t="shared" si="54"/>
        <v>-1.6137348441044779</v>
      </c>
      <c r="K258" s="12">
        <f t="shared" si="51"/>
        <v>-120.01440928671714</v>
      </c>
      <c r="L258" s="12">
        <f t="shared" si="52"/>
        <v>-1.6137348441044779</v>
      </c>
    </row>
    <row r="259" spans="2:12" s="11" customFormat="1" x14ac:dyDescent="0.2">
      <c r="B259" s="11">
        <v>37</v>
      </c>
      <c r="C259" s="11">
        <v>0</v>
      </c>
      <c r="D259" s="11">
        <v>0</v>
      </c>
      <c r="E259" s="13">
        <f t="shared" si="47"/>
        <v>1</v>
      </c>
      <c r="F259" s="12">
        <f t="shared" si="48"/>
        <v>263.0000000000004</v>
      </c>
      <c r="G259" s="12">
        <f t="shared" si="49"/>
        <v>3512.092679003696</v>
      </c>
      <c r="H259" s="12">
        <f t="shared" si="50"/>
        <v>-126.0992146628254</v>
      </c>
      <c r="I259" s="12">
        <f t="shared" si="53"/>
        <v>-120.01440928671714</v>
      </c>
      <c r="J259" s="12">
        <f t="shared" si="54"/>
        <v>-1.6137348441044779</v>
      </c>
      <c r="K259" s="12">
        <f t="shared" si="51"/>
        <v>-120.01440928671714</v>
      </c>
      <c r="L259" s="12">
        <f t="shared" si="52"/>
        <v>-1.6137348441044779</v>
      </c>
    </row>
    <row r="260" spans="2:12" s="11" customFormat="1" x14ac:dyDescent="0.2">
      <c r="B260" s="11">
        <v>38</v>
      </c>
      <c r="C260" s="11">
        <v>0</v>
      </c>
      <c r="D260" s="11">
        <v>0</v>
      </c>
      <c r="E260" s="13">
        <f t="shared" si="47"/>
        <v>1</v>
      </c>
      <c r="F260" s="12">
        <f t="shared" si="48"/>
        <v>263.0000000000004</v>
      </c>
      <c r="G260" s="12">
        <f t="shared" si="49"/>
        <v>3392.0782697169789</v>
      </c>
      <c r="H260" s="12">
        <f t="shared" si="50"/>
        <v>-127.71294950692987</v>
      </c>
      <c r="I260" s="12">
        <f t="shared" si="53"/>
        <v>-120.01440928671714</v>
      </c>
      <c r="J260" s="12">
        <f t="shared" si="54"/>
        <v>-1.6137348441044779</v>
      </c>
      <c r="K260" s="12">
        <f t="shared" si="51"/>
        <v>-120.01440928671714</v>
      </c>
      <c r="L260" s="12">
        <f t="shared" si="52"/>
        <v>-1.6137348441044779</v>
      </c>
    </row>
    <row r="261" spans="2:12" s="11" customFormat="1" x14ac:dyDescent="0.2">
      <c r="B261" s="11">
        <v>39</v>
      </c>
      <c r="C261" s="11">
        <v>0</v>
      </c>
      <c r="D261" s="11">
        <v>0</v>
      </c>
      <c r="E261" s="13">
        <f t="shared" si="47"/>
        <v>1</v>
      </c>
      <c r="F261" s="12">
        <f t="shared" si="48"/>
        <v>263.0000000000004</v>
      </c>
      <c r="G261" s="12">
        <f t="shared" si="49"/>
        <v>3272.0638604302617</v>
      </c>
      <c r="H261" s="12">
        <f t="shared" si="50"/>
        <v>-129.32668435103434</v>
      </c>
      <c r="I261" s="12">
        <f t="shared" si="53"/>
        <v>-120.01440928671714</v>
      </c>
      <c r="J261" s="12">
        <f t="shared" si="54"/>
        <v>-1.6137348441044779</v>
      </c>
      <c r="K261" s="12">
        <f t="shared" si="51"/>
        <v>-120.01440928671714</v>
      </c>
      <c r="L261" s="12">
        <f t="shared" si="52"/>
        <v>-1.6137348441044779</v>
      </c>
    </row>
    <row r="262" spans="2:12" s="11" customFormat="1" x14ac:dyDescent="0.2">
      <c r="B262" s="11">
        <v>40</v>
      </c>
      <c r="C262" s="11">
        <v>0</v>
      </c>
      <c r="D262" s="11">
        <v>0</v>
      </c>
      <c r="E262" s="13">
        <f t="shared" si="47"/>
        <v>1</v>
      </c>
      <c r="F262" s="12">
        <f t="shared" si="48"/>
        <v>263.0000000000004</v>
      </c>
      <c r="G262" s="12">
        <f t="shared" si="49"/>
        <v>3152.0494511435445</v>
      </c>
      <c r="H262" s="12">
        <f t="shared" si="50"/>
        <v>-130.94041919513882</v>
      </c>
      <c r="I262" s="12">
        <f t="shared" si="53"/>
        <v>-120.01440928671714</v>
      </c>
      <c r="J262" s="12">
        <f t="shared" si="54"/>
        <v>-1.6137348441044779</v>
      </c>
      <c r="K262" s="12">
        <f t="shared" si="51"/>
        <v>-120.01440928671714</v>
      </c>
      <c r="L262" s="12">
        <f t="shared" si="52"/>
        <v>-1.6137348441044779</v>
      </c>
    </row>
    <row r="263" spans="2:12" s="11" customFormat="1" x14ac:dyDescent="0.2">
      <c r="B263" s="11">
        <v>41</v>
      </c>
      <c r="C263" s="11">
        <v>0</v>
      </c>
      <c r="D263" s="11">
        <v>0</v>
      </c>
      <c r="E263" s="13">
        <f t="shared" si="47"/>
        <v>1</v>
      </c>
      <c r="F263" s="12">
        <f t="shared" si="48"/>
        <v>263.0000000000004</v>
      </c>
      <c r="G263" s="12">
        <f t="shared" si="49"/>
        <v>3032.0350418568273</v>
      </c>
      <c r="H263" s="12">
        <f t="shared" si="50"/>
        <v>-132.55415403924329</v>
      </c>
      <c r="I263" s="12">
        <f t="shared" si="53"/>
        <v>-120.01440928671714</v>
      </c>
      <c r="J263" s="12">
        <f t="shared" si="54"/>
        <v>-1.6137348441044779</v>
      </c>
      <c r="K263" s="12">
        <f t="shared" si="51"/>
        <v>-120.01440928671714</v>
      </c>
      <c r="L263" s="12">
        <f t="shared" si="52"/>
        <v>-1.6137348441044779</v>
      </c>
    </row>
    <row r="264" spans="2:12" s="11" customFormat="1" x14ac:dyDescent="0.2">
      <c r="B264" s="11">
        <v>42</v>
      </c>
      <c r="C264" s="11">
        <v>0</v>
      </c>
      <c r="D264" s="11">
        <v>0</v>
      </c>
      <c r="E264" s="13">
        <f t="shared" si="47"/>
        <v>1</v>
      </c>
      <c r="F264" s="12">
        <f t="shared" si="48"/>
        <v>263.0000000000004</v>
      </c>
      <c r="G264" s="12">
        <f t="shared" si="49"/>
        <v>2912.0206325701101</v>
      </c>
      <c r="H264" s="12">
        <f t="shared" si="50"/>
        <v>-134.16788888334776</v>
      </c>
      <c r="I264" s="12">
        <f t="shared" si="53"/>
        <v>-120.01440928671714</v>
      </c>
      <c r="J264" s="12">
        <f t="shared" si="54"/>
        <v>-1.6137348441044779</v>
      </c>
      <c r="K264" s="12">
        <f t="shared" si="51"/>
        <v>-120.01440928671714</v>
      </c>
      <c r="L264" s="12">
        <f t="shared" si="52"/>
        <v>-1.6137348441044779</v>
      </c>
    </row>
    <row r="265" spans="2:12" s="11" customFormat="1" x14ac:dyDescent="0.2">
      <c r="B265" s="11">
        <v>43</v>
      </c>
      <c r="C265" s="11">
        <v>0</v>
      </c>
      <c r="D265" s="11">
        <v>0</v>
      </c>
      <c r="E265" s="13">
        <f t="shared" si="47"/>
        <v>1</v>
      </c>
      <c r="F265" s="12">
        <f t="shared" si="48"/>
        <v>263.0000000000004</v>
      </c>
      <c r="G265" s="12">
        <f t="shared" si="49"/>
        <v>2792.006223283393</v>
      </c>
      <c r="H265" s="12">
        <f t="shared" si="50"/>
        <v>-135.78162372745223</v>
      </c>
      <c r="I265" s="12">
        <f t="shared" si="53"/>
        <v>-120.01440928671714</v>
      </c>
      <c r="J265" s="12">
        <f t="shared" si="54"/>
        <v>-1.6137348441044779</v>
      </c>
      <c r="K265" s="12">
        <f t="shared" si="51"/>
        <v>-120.01440928671714</v>
      </c>
      <c r="L265" s="12">
        <f t="shared" si="52"/>
        <v>-1.6137348441044779</v>
      </c>
    </row>
    <row r="266" spans="2:12" s="11" customFormat="1" x14ac:dyDescent="0.2">
      <c r="B266" s="11">
        <v>44</v>
      </c>
      <c r="C266" s="11">
        <v>0</v>
      </c>
      <c r="D266" s="11">
        <v>0</v>
      </c>
      <c r="E266" s="13">
        <f t="shared" si="47"/>
        <v>1</v>
      </c>
      <c r="F266" s="12">
        <f t="shared" si="48"/>
        <v>263.0000000000004</v>
      </c>
      <c r="G266" s="12">
        <f t="shared" si="49"/>
        <v>2671.9918139966758</v>
      </c>
      <c r="H266" s="12">
        <f t="shared" si="50"/>
        <v>-137.3953585715567</v>
      </c>
      <c r="I266" s="12">
        <f t="shared" si="53"/>
        <v>-120.01440928671714</v>
      </c>
      <c r="J266" s="12">
        <f t="shared" si="54"/>
        <v>-1.6137348441044779</v>
      </c>
      <c r="K266" s="12">
        <f t="shared" si="51"/>
        <v>-120.01440928671714</v>
      </c>
      <c r="L266" s="12">
        <f t="shared" si="52"/>
        <v>-1.6137348441044779</v>
      </c>
    </row>
    <row r="267" spans="2:12" s="11" customFormat="1" x14ac:dyDescent="0.2">
      <c r="B267" s="11">
        <v>45</v>
      </c>
      <c r="C267" s="11">
        <v>0</v>
      </c>
      <c r="D267" s="11">
        <v>0</v>
      </c>
      <c r="E267" s="13">
        <f t="shared" si="47"/>
        <v>1</v>
      </c>
      <c r="F267" s="12">
        <f t="shared" si="48"/>
        <v>263.0000000000004</v>
      </c>
      <c r="G267" s="12">
        <f t="shared" si="49"/>
        <v>2551.9774047099586</v>
      </c>
      <c r="H267" s="12">
        <f t="shared" si="50"/>
        <v>-139.00909341566117</v>
      </c>
      <c r="I267" s="12">
        <f t="shared" si="53"/>
        <v>-120.01440928671714</v>
      </c>
      <c r="J267" s="12">
        <f t="shared" si="54"/>
        <v>-1.6137348441044779</v>
      </c>
      <c r="K267" s="12">
        <f t="shared" si="51"/>
        <v>-120.01440928671714</v>
      </c>
      <c r="L267" s="12">
        <f t="shared" si="52"/>
        <v>-1.6137348441044779</v>
      </c>
    </row>
    <row r="268" spans="2:12" s="11" customFormat="1" x14ac:dyDescent="0.2">
      <c r="B268" s="11">
        <v>46</v>
      </c>
      <c r="C268" s="11">
        <v>0</v>
      </c>
      <c r="D268" s="11">
        <v>0</v>
      </c>
      <c r="E268" s="13">
        <f t="shared" si="47"/>
        <v>1</v>
      </c>
      <c r="F268" s="12">
        <f t="shared" si="48"/>
        <v>263.0000000000004</v>
      </c>
      <c r="G268" s="12">
        <f t="shared" si="49"/>
        <v>2431.9629954232414</v>
      </c>
      <c r="H268" s="12">
        <f t="shared" si="50"/>
        <v>-140.62282825976564</v>
      </c>
      <c r="I268" s="12">
        <f t="shared" si="53"/>
        <v>-120.01440928671714</v>
      </c>
      <c r="J268" s="12">
        <f t="shared" si="54"/>
        <v>-1.6137348441044779</v>
      </c>
      <c r="K268" s="12">
        <f t="shared" si="51"/>
        <v>-120.01440928671714</v>
      </c>
      <c r="L268" s="12">
        <f t="shared" si="52"/>
        <v>-1.6137348441044779</v>
      </c>
    </row>
    <row r="269" spans="2:12" s="11" customFormat="1" x14ac:dyDescent="0.2">
      <c r="B269" s="11">
        <v>47</v>
      </c>
      <c r="C269" s="11">
        <v>0</v>
      </c>
      <c r="D269" s="11">
        <v>0</v>
      </c>
      <c r="E269" s="13">
        <f t="shared" si="47"/>
        <v>1</v>
      </c>
      <c r="F269" s="12">
        <f t="shared" si="48"/>
        <v>263.0000000000004</v>
      </c>
      <c r="G269" s="12">
        <f t="shared" si="49"/>
        <v>2311.9485861365242</v>
      </c>
      <c r="H269" s="12">
        <f t="shared" si="50"/>
        <v>-142.23656310387011</v>
      </c>
      <c r="I269" s="12">
        <f t="shared" si="53"/>
        <v>-120.01440928671714</v>
      </c>
      <c r="J269" s="12">
        <f t="shared" si="54"/>
        <v>-1.6137348441044779</v>
      </c>
      <c r="K269" s="12">
        <f t="shared" si="51"/>
        <v>-120.01440928671714</v>
      </c>
      <c r="L269" s="12">
        <f t="shared" si="52"/>
        <v>-1.6137348441044779</v>
      </c>
    </row>
    <row r="270" spans="2:12" s="11" customFormat="1" x14ac:dyDescent="0.2">
      <c r="B270" s="11">
        <v>48</v>
      </c>
      <c r="C270" s="11">
        <v>0</v>
      </c>
      <c r="D270" s="11">
        <v>0</v>
      </c>
      <c r="E270" s="13">
        <f t="shared" si="47"/>
        <v>1</v>
      </c>
      <c r="F270" s="12">
        <f t="shared" si="48"/>
        <v>263.0000000000004</v>
      </c>
      <c r="G270" s="12">
        <f t="shared" si="49"/>
        <v>2191.934176849807</v>
      </c>
      <c r="H270" s="12">
        <f t="shared" si="50"/>
        <v>-143.85029794797458</v>
      </c>
      <c r="I270" s="12">
        <f t="shared" si="53"/>
        <v>-120.01440928671714</v>
      </c>
      <c r="J270" s="12">
        <f t="shared" si="54"/>
        <v>-1.6137348441044779</v>
      </c>
      <c r="K270" s="12">
        <f t="shared" si="51"/>
        <v>-120.01440928671714</v>
      </c>
      <c r="L270" s="12">
        <f t="shared" si="52"/>
        <v>-1.6137348441044779</v>
      </c>
    </row>
    <row r="271" spans="2:12" s="11" customFormat="1" x14ac:dyDescent="0.2">
      <c r="B271" s="11">
        <v>49</v>
      </c>
      <c r="C271" s="11">
        <v>0</v>
      </c>
      <c r="D271" s="11">
        <v>0</v>
      </c>
      <c r="E271" s="13">
        <f t="shared" si="47"/>
        <v>1</v>
      </c>
      <c r="F271" s="12">
        <f t="shared" si="48"/>
        <v>263.0000000000004</v>
      </c>
      <c r="G271" s="12">
        <f t="shared" si="49"/>
        <v>2071.9197675630899</v>
      </c>
      <c r="H271" s="12">
        <f t="shared" si="50"/>
        <v>-145.46403279207905</v>
      </c>
      <c r="I271" s="12">
        <f t="shared" si="53"/>
        <v>-120.01440928671714</v>
      </c>
      <c r="J271" s="12">
        <f t="shared" si="54"/>
        <v>-1.6137348441044779</v>
      </c>
      <c r="K271" s="12">
        <f t="shared" si="51"/>
        <v>-120.01440928671714</v>
      </c>
      <c r="L271" s="12">
        <f t="shared" si="52"/>
        <v>-1.6137348441044779</v>
      </c>
    </row>
    <row r="272" spans="2:12" s="11" customFormat="1" x14ac:dyDescent="0.2">
      <c r="B272" s="11">
        <v>50</v>
      </c>
      <c r="C272" s="11">
        <v>0</v>
      </c>
      <c r="D272" s="11">
        <v>0</v>
      </c>
      <c r="E272" s="13">
        <f t="shared" si="47"/>
        <v>1</v>
      </c>
      <c r="F272" s="12">
        <f t="shared" si="48"/>
        <v>263.0000000000004</v>
      </c>
      <c r="G272" s="12">
        <f t="shared" si="49"/>
        <v>1951.9053582763727</v>
      </c>
      <c r="H272" s="12">
        <f t="shared" si="50"/>
        <v>-147.07776763618352</v>
      </c>
      <c r="I272" s="12">
        <f t="shared" si="53"/>
        <v>-120.01440928671714</v>
      </c>
      <c r="J272" s="12">
        <f t="shared" si="54"/>
        <v>-1.6137348441044779</v>
      </c>
      <c r="K272" s="12">
        <f t="shared" si="51"/>
        <v>-120.01440928671714</v>
      </c>
      <c r="L272" s="12">
        <f t="shared" si="52"/>
        <v>-1.6137348441044779</v>
      </c>
    </row>
    <row r="273" spans="2:12" s="11" customFormat="1" x14ac:dyDescent="0.2">
      <c r="B273" s="11">
        <v>51</v>
      </c>
      <c r="C273" s="11">
        <v>0</v>
      </c>
      <c r="D273" s="11">
        <v>0</v>
      </c>
      <c r="E273" s="13">
        <f t="shared" si="47"/>
        <v>1</v>
      </c>
      <c r="F273" s="12">
        <f t="shared" si="48"/>
        <v>263.0000000000004</v>
      </c>
      <c r="G273" s="12">
        <f t="shared" si="49"/>
        <v>1831.8909489896555</v>
      </c>
      <c r="H273" s="12">
        <f t="shared" si="50"/>
        <v>-148.69150248028799</v>
      </c>
      <c r="I273" s="12">
        <f t="shared" si="53"/>
        <v>-120.01440928671714</v>
      </c>
      <c r="J273" s="12">
        <f t="shared" si="54"/>
        <v>-1.6137348441044779</v>
      </c>
      <c r="K273" s="12">
        <f t="shared" si="51"/>
        <v>-120.01440928671714</v>
      </c>
      <c r="L273" s="12">
        <f t="shared" si="52"/>
        <v>-1.6137348441044779</v>
      </c>
    </row>
    <row r="274" spans="2:12" s="11" customFormat="1" x14ac:dyDescent="0.2">
      <c r="B274" s="11">
        <v>52</v>
      </c>
      <c r="C274" s="11">
        <v>0</v>
      </c>
      <c r="D274" s="11">
        <v>0</v>
      </c>
      <c r="E274" s="13">
        <f t="shared" si="47"/>
        <v>1</v>
      </c>
      <c r="F274" s="12">
        <f t="shared" si="48"/>
        <v>263.0000000000004</v>
      </c>
      <c r="G274" s="12">
        <f t="shared" si="49"/>
        <v>1711.8765397029383</v>
      </c>
      <c r="H274" s="12">
        <f t="shared" si="50"/>
        <v>-150.30523732439246</v>
      </c>
      <c r="I274" s="12">
        <f t="shared" si="53"/>
        <v>-120.01440928671714</v>
      </c>
      <c r="J274" s="12">
        <f t="shared" si="54"/>
        <v>-1.6137348441044779</v>
      </c>
      <c r="K274" s="12">
        <f t="shared" si="51"/>
        <v>-120.01440928671714</v>
      </c>
      <c r="L274" s="12">
        <f t="shared" si="52"/>
        <v>-1.6137348441044779</v>
      </c>
    </row>
    <row r="275" spans="2:12" s="11" customFormat="1" x14ac:dyDescent="0.2">
      <c r="B275" s="11">
        <v>53</v>
      </c>
      <c r="C275" s="11">
        <v>0</v>
      </c>
      <c r="D275" s="11">
        <v>0</v>
      </c>
      <c r="E275" s="13">
        <f t="shared" si="47"/>
        <v>1</v>
      </c>
      <c r="F275" s="12">
        <f t="shared" si="48"/>
        <v>263.0000000000004</v>
      </c>
      <c r="G275" s="12">
        <f t="shared" si="49"/>
        <v>1591.8621304162211</v>
      </c>
      <c r="H275" s="12">
        <f t="shared" si="50"/>
        <v>-151.91897216849694</v>
      </c>
      <c r="I275" s="12">
        <f t="shared" si="53"/>
        <v>-120.01440928671714</v>
      </c>
      <c r="J275" s="12">
        <f t="shared" si="54"/>
        <v>-1.6137348441044779</v>
      </c>
      <c r="K275" s="12">
        <f t="shared" si="51"/>
        <v>-120.01440928671714</v>
      </c>
      <c r="L275" s="12">
        <f t="shared" si="52"/>
        <v>-1.6137348441044779</v>
      </c>
    </row>
    <row r="276" spans="2:12" s="11" customFormat="1" x14ac:dyDescent="0.2">
      <c r="B276" s="11">
        <v>54</v>
      </c>
      <c r="C276" s="11">
        <v>0</v>
      </c>
      <c r="D276" s="11">
        <v>0</v>
      </c>
      <c r="E276" s="13">
        <f t="shared" si="47"/>
        <v>1</v>
      </c>
      <c r="F276" s="12">
        <f t="shared" si="48"/>
        <v>263.0000000000004</v>
      </c>
      <c r="G276" s="12">
        <f t="shared" si="49"/>
        <v>1471.847721129504</v>
      </c>
      <c r="H276" s="12">
        <f t="shared" si="50"/>
        <v>-153.53270701260141</v>
      </c>
      <c r="I276" s="12">
        <f t="shared" si="53"/>
        <v>-120.01440928671714</v>
      </c>
      <c r="J276" s="12">
        <f t="shared" si="54"/>
        <v>-1.6137348441044779</v>
      </c>
      <c r="K276" s="12">
        <f t="shared" si="51"/>
        <v>-120.01440928671714</v>
      </c>
      <c r="L276" s="12">
        <f t="shared" si="52"/>
        <v>-1.6137348441044779</v>
      </c>
    </row>
    <row r="277" spans="2:12" s="11" customFormat="1" x14ac:dyDescent="0.2">
      <c r="B277" s="11">
        <v>55</v>
      </c>
      <c r="C277" s="11">
        <v>0</v>
      </c>
      <c r="D277" s="11">
        <v>0</v>
      </c>
      <c r="E277" s="13">
        <f t="shared" si="47"/>
        <v>1</v>
      </c>
      <c r="F277" s="12">
        <f t="shared" si="48"/>
        <v>263.0000000000004</v>
      </c>
      <c r="G277" s="12">
        <f t="shared" si="49"/>
        <v>1351.8333118427868</v>
      </c>
      <c r="H277" s="12">
        <f t="shared" si="50"/>
        <v>-155.14644185670588</v>
      </c>
      <c r="I277" s="12">
        <f t="shared" si="53"/>
        <v>-120.01440928671714</v>
      </c>
      <c r="J277" s="12">
        <f t="shared" si="54"/>
        <v>-1.6137348441044779</v>
      </c>
      <c r="K277" s="12">
        <f t="shared" si="51"/>
        <v>-120.01440928671714</v>
      </c>
      <c r="L277" s="12">
        <f t="shared" si="52"/>
        <v>-1.6137348441044779</v>
      </c>
    </row>
    <row r="278" spans="2:12" s="11" customFormat="1" x14ac:dyDescent="0.2">
      <c r="B278" s="11">
        <v>56</v>
      </c>
      <c r="C278" s="11">
        <v>0</v>
      </c>
      <c r="D278" s="11">
        <v>0</v>
      </c>
      <c r="E278" s="13">
        <f t="shared" si="47"/>
        <v>1</v>
      </c>
      <c r="F278" s="12">
        <f t="shared" si="48"/>
        <v>263.0000000000004</v>
      </c>
      <c r="G278" s="12">
        <f t="shared" si="49"/>
        <v>1231.8189025560696</v>
      </c>
      <c r="H278" s="12">
        <f t="shared" si="50"/>
        <v>-156.76017670081035</v>
      </c>
      <c r="I278" s="12">
        <f t="shared" si="53"/>
        <v>-120.01440928671714</v>
      </c>
      <c r="J278" s="12">
        <f t="shared" si="54"/>
        <v>-1.6137348441044779</v>
      </c>
      <c r="K278" s="12">
        <f t="shared" si="51"/>
        <v>-120.01440928671714</v>
      </c>
      <c r="L278" s="12">
        <f t="shared" si="52"/>
        <v>-1.6137348441044779</v>
      </c>
    </row>
    <row r="279" spans="2:12" s="11" customFormat="1" x14ac:dyDescent="0.2">
      <c r="B279" s="11">
        <v>57</v>
      </c>
      <c r="C279" s="11">
        <v>0</v>
      </c>
      <c r="D279" s="11">
        <v>0</v>
      </c>
      <c r="E279" s="13">
        <f t="shared" si="47"/>
        <v>1</v>
      </c>
      <c r="F279" s="12">
        <f t="shared" si="48"/>
        <v>263.0000000000004</v>
      </c>
      <c r="G279" s="12">
        <f t="shared" si="49"/>
        <v>1111.8044932693524</v>
      </c>
      <c r="H279" s="12">
        <f t="shared" si="50"/>
        <v>-158.37391154491482</v>
      </c>
      <c r="I279" s="12">
        <f t="shared" si="53"/>
        <v>-120.01440928671714</v>
      </c>
      <c r="J279" s="12">
        <f t="shared" si="54"/>
        <v>-1.6137348441044779</v>
      </c>
      <c r="K279" s="12">
        <f t="shared" si="51"/>
        <v>-120.01440928671714</v>
      </c>
      <c r="L279" s="12">
        <f t="shared" si="52"/>
        <v>-1.6137348441044779</v>
      </c>
    </row>
    <row r="280" spans="2:12" s="11" customFormat="1" x14ac:dyDescent="0.2">
      <c r="B280" s="11">
        <v>58</v>
      </c>
      <c r="C280" s="11">
        <v>0</v>
      </c>
      <c r="D280" s="11">
        <v>0</v>
      </c>
      <c r="E280" s="13">
        <f t="shared" si="47"/>
        <v>1</v>
      </c>
      <c r="F280" s="12">
        <f t="shared" si="48"/>
        <v>263.0000000000004</v>
      </c>
      <c r="G280" s="12">
        <f t="shared" si="49"/>
        <v>991.79008398263522</v>
      </c>
      <c r="H280" s="12">
        <f t="shared" si="50"/>
        <v>-159.98764638901929</v>
      </c>
      <c r="I280" s="12">
        <f t="shared" si="53"/>
        <v>-120.01440928671714</v>
      </c>
      <c r="J280" s="12">
        <f t="shared" si="54"/>
        <v>-1.6137348441044779</v>
      </c>
      <c r="K280" s="12">
        <f t="shared" si="51"/>
        <v>-120.01440928671714</v>
      </c>
      <c r="L280" s="12">
        <f t="shared" si="52"/>
        <v>-1.6137348441044779</v>
      </c>
    </row>
    <row r="281" spans="2:12" s="11" customFormat="1" x14ac:dyDescent="0.2">
      <c r="B281" s="11">
        <v>59</v>
      </c>
      <c r="C281" s="11">
        <v>0</v>
      </c>
      <c r="D281" s="11">
        <v>0</v>
      </c>
      <c r="E281" s="13">
        <f t="shared" si="47"/>
        <v>1</v>
      </c>
      <c r="F281" s="12">
        <f t="shared" si="48"/>
        <v>263.0000000000004</v>
      </c>
      <c r="G281" s="12">
        <f t="shared" si="49"/>
        <v>871.77567469591804</v>
      </c>
      <c r="H281" s="12">
        <f t="shared" si="50"/>
        <v>-161.60138123312376</v>
      </c>
      <c r="I281" s="12">
        <f t="shared" si="53"/>
        <v>-120.01440928671714</v>
      </c>
      <c r="J281" s="12">
        <f t="shared" si="54"/>
        <v>-1.6137348441044779</v>
      </c>
      <c r="K281" s="12">
        <f t="shared" si="51"/>
        <v>-120.01440928671714</v>
      </c>
      <c r="L281" s="12">
        <f t="shared" si="52"/>
        <v>-1.6137348441044779</v>
      </c>
    </row>
    <row r="282" spans="2:12" s="11" customFormat="1" x14ac:dyDescent="0.2">
      <c r="B282" s="11">
        <v>60</v>
      </c>
      <c r="C282" s="11">
        <v>0</v>
      </c>
      <c r="D282" s="11">
        <v>0</v>
      </c>
      <c r="E282" s="13">
        <f t="shared" si="47"/>
        <v>1</v>
      </c>
      <c r="F282" s="12">
        <f t="shared" si="48"/>
        <v>263.0000000000004</v>
      </c>
      <c r="G282" s="12">
        <f t="shared" si="49"/>
        <v>751.76126540920086</v>
      </c>
      <c r="H282" s="12">
        <f t="shared" si="50"/>
        <v>-163.21511607722823</v>
      </c>
      <c r="I282" s="12">
        <f t="shared" si="53"/>
        <v>-120.01440928671714</v>
      </c>
      <c r="J282" s="12">
        <f t="shared" si="54"/>
        <v>-1.6137348441044779</v>
      </c>
      <c r="K282" s="12">
        <f t="shared" si="51"/>
        <v>-120.01440928671714</v>
      </c>
      <c r="L282" s="12">
        <f t="shared" si="52"/>
        <v>-1.6137348441044779</v>
      </c>
    </row>
  </sheetData>
  <sheetProtection password="CA7F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2017-11-01T18:05:59Z</dcterms:created>
  <dcterms:modified xsi:type="dcterms:W3CDTF">2017-11-14T14:54:19Z</dcterms:modified>
</cp:coreProperties>
</file>